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15" tabRatio="912" activeTab="5"/>
  </bookViews>
  <sheets>
    <sheet name="Jan" sheetId="1" r:id="rId1"/>
    <sheet name="Feb" sheetId="2" r:id="rId2"/>
    <sheet name="March" sheetId="3" r:id="rId3"/>
    <sheet name="1st Quater" sheetId="4" r:id="rId4"/>
    <sheet name="April" sheetId="5" r:id="rId5"/>
    <sheet name="May" sheetId="6" r:id="rId6"/>
    <sheet name="June" sheetId="7" r:id="rId7"/>
    <sheet name="2nd Quater" sheetId="8" r:id="rId8"/>
    <sheet name="Half Year" sheetId="9" r:id="rId9"/>
    <sheet name="July" sheetId="10" r:id="rId10"/>
    <sheet name="Aug" sheetId="11" r:id="rId11"/>
    <sheet name="Sept" sheetId="12" r:id="rId12"/>
    <sheet name="3rd Quater" sheetId="13" r:id="rId13"/>
    <sheet name="Oct" sheetId="14" r:id="rId14"/>
    <sheet name="Nov" sheetId="15" r:id="rId15"/>
    <sheet name="Dec" sheetId="16" r:id="rId16"/>
    <sheet name="4th Quater" sheetId="17" r:id="rId17"/>
    <sheet name="Annual" sheetId="18" r:id="rId18"/>
    <sheet name="Cummulative" sheetId="19" r:id="rId19"/>
  </sheets>
  <definedNames>
    <definedName name="_xlnm.Print_Area" localSheetId="3">'1st Quater'!$A$1:$K$30</definedName>
    <definedName name="_xlnm.Print_Area" localSheetId="7">'2nd Quater'!$A$1:$K$30</definedName>
    <definedName name="_xlnm.Print_Area" localSheetId="12">'3rd Quater'!$A$1:$K$30</definedName>
    <definedName name="_xlnm.Print_Area" localSheetId="16">'4th Quater'!$A$1:$K$30</definedName>
    <definedName name="_xlnm.Print_Area" localSheetId="17">'Annual'!$A$1:$K$30</definedName>
    <definedName name="_xlnm.Print_Area" localSheetId="4">'April'!$A$1:$K$30</definedName>
    <definedName name="_xlnm.Print_Area" localSheetId="10">'Aug'!$A$1:$K$30</definedName>
    <definedName name="_xlnm.Print_Area" localSheetId="15">'Dec'!$A$1:$K$30</definedName>
    <definedName name="_xlnm.Print_Area" localSheetId="8">'Half Year'!$A$1:$K$30</definedName>
    <definedName name="_xlnm.Print_Area" localSheetId="0">'Jan'!$A$1:$K$30</definedName>
    <definedName name="_xlnm.Print_Area" localSheetId="9">'July'!$A$1:$K$30</definedName>
    <definedName name="_xlnm.Print_Area" localSheetId="6">'June'!$A$1:$K$30</definedName>
    <definedName name="_xlnm.Print_Area" localSheetId="2">'March'!$A$1:$K$30</definedName>
    <definedName name="_xlnm.Print_Area" localSheetId="5">'May'!$A$1:$K$30</definedName>
    <definedName name="_xlnm.Print_Area" localSheetId="14">'Nov'!$A$1:$K$30</definedName>
    <definedName name="_xlnm.Print_Area" localSheetId="13">'Oct'!$A$1:$K$30</definedName>
    <definedName name="_xlnm.Print_Area" localSheetId="11">'Sept'!$A$1:$K$30</definedName>
  </definedNames>
  <calcPr fullCalcOnLoad="1"/>
</workbook>
</file>

<file path=xl/sharedStrings.xml><?xml version="1.0" encoding="utf-8"?>
<sst xmlns="http://schemas.openxmlformats.org/spreadsheetml/2006/main" count="1178" uniqueCount="50">
  <si>
    <t>NO.</t>
  </si>
  <si>
    <t>INDICATORS</t>
  </si>
  <si>
    <t>MALE</t>
  </si>
  <si>
    <t>FEMALE</t>
  </si>
  <si>
    <t>TOTAL</t>
  </si>
  <si>
    <t>No of Clients Newly Enrolled</t>
  </si>
  <si>
    <t>No of Patient Follow Ups</t>
  </si>
  <si>
    <t>No of ART Clients with new Adverse Clinical Events</t>
  </si>
  <si>
    <t>No of ART Clients with new Drug Symptoms</t>
  </si>
  <si>
    <t>No of New Clients on Co-trimoxazole Prophylaxis</t>
  </si>
  <si>
    <t>No of New Clients on Fluconazole Prophylaxis</t>
  </si>
  <si>
    <t>No of New Clients on TB treatment</t>
  </si>
  <si>
    <t>No of New Clients Screened for TB</t>
  </si>
  <si>
    <t>No of Clients tested Suspect for TB</t>
  </si>
  <si>
    <t>No of Clients Diagnosed with TB</t>
  </si>
  <si>
    <t>No of ART Clients whose Treatment Regimen has been switched</t>
  </si>
  <si>
    <t>No of Clients with Change of Regimen due to Treatment Failure</t>
  </si>
  <si>
    <t>No of Clients with Change of Regimen due to Diagnosis</t>
  </si>
  <si>
    <t>No of Clients who Stopped Treatment due to Adverse Clinical Status/Events</t>
  </si>
  <si>
    <t>No of Clients who Stopped Treatment due to DEATH</t>
  </si>
  <si>
    <t>No of Clients who Stopped Treatment due to Lost to Follow-up</t>
  </si>
  <si>
    <t>PMTCT Prophylaxis</t>
  </si>
  <si>
    <t>PMTCT Treatment</t>
  </si>
  <si>
    <t>No of New Clients Started on ARVs</t>
  </si>
  <si>
    <t>No of DEAD Clients NOT ON TREATMENT</t>
  </si>
  <si>
    <t>No of Clients with Change of Regimen due to Drug Toxicity</t>
  </si>
  <si>
    <t>GHANA NATIONAL AIDS/ STI</t>
  </si>
  <si>
    <t>CONTROL PROGRAMME</t>
  </si>
  <si>
    <t>ADULT REPORT</t>
  </si>
  <si>
    <t>For the Period of January 2011</t>
  </si>
  <si>
    <r>
      <t xml:space="preserve">Health Facilities : </t>
    </r>
    <r>
      <rPr>
        <b/>
        <i/>
        <sz val="10"/>
        <color indexed="8"/>
        <rFont val="Times New Roman"/>
        <family val="1"/>
      </rPr>
      <t>St. Martin de Porres Hospital, Agomanya</t>
    </r>
  </si>
  <si>
    <t>For the Period of March 2011</t>
  </si>
  <si>
    <t>For the Period of February 2011</t>
  </si>
  <si>
    <t>For the Period of Jan - March 2011</t>
  </si>
  <si>
    <t>For the Period of April 2011</t>
  </si>
  <si>
    <t>For the Period of May 2011</t>
  </si>
  <si>
    <t>For the Period of June 2011</t>
  </si>
  <si>
    <t>For the Period of April - June 2011</t>
  </si>
  <si>
    <t>For the Period of Jan - June 2011</t>
  </si>
  <si>
    <t>For the Period of July 2011</t>
  </si>
  <si>
    <t>For the Period of August 2011</t>
  </si>
  <si>
    <t>For the Period of September 2011</t>
  </si>
  <si>
    <t>For the Period of July - September 2011</t>
  </si>
  <si>
    <t>For the Period of October 2011</t>
  </si>
  <si>
    <t>For the Period of November 2011</t>
  </si>
  <si>
    <t>For the Period of December 2011</t>
  </si>
  <si>
    <t>For the Period of October - December 2011</t>
  </si>
  <si>
    <t>For the Period of January - December 2011</t>
  </si>
  <si>
    <t>PAEDIATRIC REPORT</t>
  </si>
  <si>
    <t>For the Period of 2002 - May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</si>
</sst>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9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0"/>
      <name val="Times New Roman"/>
      <family val="1"/>
    </font>
    <font>
      <b/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i/>
      <sz val="14"/>
      <color theme="1"/>
      <name val="Times New Roman"/>
      <family val="1"/>
    </font>
    <font>
      <i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164" fontId="45" fillId="0" borderId="0" xfId="42" applyNumberFormat="1" applyFont="1" applyAlignment="1">
      <alignment/>
    </xf>
    <xf numFmtId="0" fontId="46" fillId="0" borderId="0" xfId="0" applyFont="1" applyAlignment="1">
      <alignment/>
    </xf>
    <xf numFmtId="164" fontId="46" fillId="0" borderId="0" xfId="42" applyNumberFormat="1" applyFont="1" applyAlignment="1">
      <alignment/>
    </xf>
    <xf numFmtId="0" fontId="47" fillId="33" borderId="10" xfId="0" applyFont="1" applyFill="1" applyBorder="1" applyAlignment="1">
      <alignment horizontal="center"/>
    </xf>
    <xf numFmtId="164" fontId="47" fillId="33" borderId="10" xfId="42" applyNumberFormat="1" applyFont="1" applyFill="1" applyBorder="1" applyAlignment="1">
      <alignment horizont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164" fontId="46" fillId="0" borderId="10" xfId="42" applyNumberFormat="1" applyFont="1" applyBorder="1" applyAlignment="1">
      <alignment/>
    </xf>
    <xf numFmtId="0" fontId="0" fillId="34" borderId="0" xfId="0" applyFill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164" fontId="52" fillId="0" borderId="0" xfId="42" applyNumberFormat="1" applyFont="1" applyAlignment="1">
      <alignment/>
    </xf>
    <xf numFmtId="0" fontId="53" fillId="34" borderId="0" xfId="0" applyFont="1" applyFill="1" applyAlignment="1">
      <alignment/>
    </xf>
    <xf numFmtId="0" fontId="52" fillId="0" borderId="0" xfId="0" applyFont="1" applyAlignment="1">
      <alignment/>
    </xf>
    <xf numFmtId="0" fontId="54" fillId="34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H14" sqref="H14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29</v>
      </c>
      <c r="C3" s="16"/>
      <c r="D3" s="16"/>
      <c r="E3" s="16"/>
      <c r="F3" s="17"/>
      <c r="G3" s="18"/>
      <c r="H3" s="15" t="s">
        <v>29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>
        <v>11</v>
      </c>
      <c r="D10" s="10">
        <v>26</v>
      </c>
      <c r="E10" s="10">
        <f>SUM(C10:D10)</f>
        <v>37</v>
      </c>
      <c r="F10" s="11"/>
      <c r="G10" s="8">
        <v>1</v>
      </c>
      <c r="H10" s="9" t="s">
        <v>5</v>
      </c>
      <c r="I10" s="10">
        <v>1</v>
      </c>
      <c r="J10" s="10">
        <v>0</v>
      </c>
      <c r="K10" s="10">
        <f>SUM(I10:J10)</f>
        <v>1</v>
      </c>
    </row>
    <row r="11" spans="1:11" ht="15">
      <c r="A11" s="8">
        <v>2</v>
      </c>
      <c r="B11" s="9" t="s">
        <v>6</v>
      </c>
      <c r="C11" s="10">
        <v>144</v>
      </c>
      <c r="D11" s="10">
        <v>328</v>
      </c>
      <c r="E11" s="10">
        <f aca="true" t="shared" si="0" ref="E11:E30">SUM(C11:D11)</f>
        <v>472</v>
      </c>
      <c r="F11" s="11"/>
      <c r="G11" s="8">
        <v>2</v>
      </c>
      <c r="H11" s="9" t="s">
        <v>6</v>
      </c>
      <c r="I11" s="10">
        <v>11</v>
      </c>
      <c r="J11" s="10">
        <v>7</v>
      </c>
      <c r="K11" s="10">
        <f aca="true" t="shared" si="1" ref="K11:K30">SUM(I11:J11)</f>
        <v>18</v>
      </c>
    </row>
    <row r="12" spans="1:11" ht="15">
      <c r="A12" s="8">
        <v>3</v>
      </c>
      <c r="B12" s="9" t="s">
        <v>23</v>
      </c>
      <c r="C12" s="10">
        <v>10</v>
      </c>
      <c r="D12" s="10">
        <v>17</v>
      </c>
      <c r="E12" s="10">
        <f t="shared" si="0"/>
        <v>27</v>
      </c>
      <c r="F12" s="11"/>
      <c r="G12" s="8">
        <v>3</v>
      </c>
      <c r="H12" s="9" t="s">
        <v>23</v>
      </c>
      <c r="I12" s="10">
        <v>2</v>
      </c>
      <c r="J12" s="10">
        <v>0</v>
      </c>
      <c r="K12" s="10">
        <f t="shared" si="1"/>
        <v>2</v>
      </c>
    </row>
    <row r="13" spans="1:11" ht="15">
      <c r="A13" s="8">
        <v>4</v>
      </c>
      <c r="B13" s="9" t="s">
        <v>7</v>
      </c>
      <c r="C13" s="10">
        <v>12</v>
      </c>
      <c r="D13" s="10">
        <v>22</v>
      </c>
      <c r="E13" s="10">
        <f t="shared" si="0"/>
        <v>34</v>
      </c>
      <c r="F13" s="11"/>
      <c r="G13" s="8">
        <v>4</v>
      </c>
      <c r="H13" s="9" t="s">
        <v>7</v>
      </c>
      <c r="I13" s="10">
        <v>0</v>
      </c>
      <c r="J13" s="10">
        <v>0</v>
      </c>
      <c r="K13" s="10">
        <f t="shared" si="1"/>
        <v>0</v>
      </c>
    </row>
    <row r="14" spans="1:11" ht="15">
      <c r="A14" s="8">
        <v>5</v>
      </c>
      <c r="B14" s="9" t="s">
        <v>8</v>
      </c>
      <c r="C14" s="10">
        <v>1</v>
      </c>
      <c r="D14" s="10">
        <v>6</v>
      </c>
      <c r="E14" s="10">
        <f t="shared" si="0"/>
        <v>7</v>
      </c>
      <c r="F14" s="11"/>
      <c r="G14" s="8">
        <v>5</v>
      </c>
      <c r="H14" s="9" t="s">
        <v>8</v>
      </c>
      <c r="I14" s="10">
        <v>0</v>
      </c>
      <c r="J14" s="10">
        <v>0</v>
      </c>
      <c r="K14" s="10">
        <f t="shared" si="1"/>
        <v>0</v>
      </c>
    </row>
    <row r="15" spans="1:11" ht="15">
      <c r="A15" s="8">
        <v>6</v>
      </c>
      <c r="B15" s="9" t="s">
        <v>9</v>
      </c>
      <c r="C15" s="10">
        <v>3</v>
      </c>
      <c r="D15" s="10">
        <v>14</v>
      </c>
      <c r="E15" s="10">
        <f t="shared" si="0"/>
        <v>17</v>
      </c>
      <c r="F15" s="11"/>
      <c r="G15" s="8">
        <v>6</v>
      </c>
      <c r="H15" s="9" t="s">
        <v>9</v>
      </c>
      <c r="I15" s="10">
        <v>0</v>
      </c>
      <c r="J15" s="10">
        <v>0</v>
      </c>
      <c r="K15" s="10">
        <f t="shared" si="1"/>
        <v>0</v>
      </c>
    </row>
    <row r="16" spans="1:11" ht="15">
      <c r="A16" s="8">
        <v>7</v>
      </c>
      <c r="B16" s="9" t="s">
        <v>10</v>
      </c>
      <c r="C16" s="10">
        <v>0</v>
      </c>
      <c r="D16" s="10">
        <v>1</v>
      </c>
      <c r="E16" s="10">
        <f t="shared" si="0"/>
        <v>1</v>
      </c>
      <c r="F16" s="11"/>
      <c r="G16" s="8">
        <v>7</v>
      </c>
      <c r="H16" s="9" t="s">
        <v>10</v>
      </c>
      <c r="I16" s="10">
        <v>0</v>
      </c>
      <c r="J16" s="10">
        <v>0</v>
      </c>
      <c r="K16" s="10">
        <f t="shared" si="1"/>
        <v>0</v>
      </c>
    </row>
    <row r="17" spans="1:11" ht="15">
      <c r="A17" s="8">
        <v>8</v>
      </c>
      <c r="B17" s="9" t="s">
        <v>11</v>
      </c>
      <c r="C17" s="10">
        <v>0</v>
      </c>
      <c r="D17" s="10">
        <v>0</v>
      </c>
      <c r="E17" s="10">
        <f t="shared" si="0"/>
        <v>0</v>
      </c>
      <c r="F17" s="11"/>
      <c r="G17" s="8">
        <v>8</v>
      </c>
      <c r="H17" s="9" t="s">
        <v>11</v>
      </c>
      <c r="I17" s="10">
        <v>0</v>
      </c>
      <c r="J17" s="10">
        <v>0</v>
      </c>
      <c r="K17" s="10">
        <f t="shared" si="1"/>
        <v>0</v>
      </c>
    </row>
    <row r="18" spans="1:11" ht="15">
      <c r="A18" s="8">
        <v>9</v>
      </c>
      <c r="B18" s="9" t="s">
        <v>12</v>
      </c>
      <c r="C18" s="10">
        <v>0</v>
      </c>
      <c r="D18" s="10">
        <v>0</v>
      </c>
      <c r="E18" s="10">
        <f t="shared" si="0"/>
        <v>0</v>
      </c>
      <c r="F18" s="11"/>
      <c r="G18" s="8">
        <v>9</v>
      </c>
      <c r="H18" s="9" t="s">
        <v>12</v>
      </c>
      <c r="I18" s="10">
        <v>0</v>
      </c>
      <c r="J18" s="10">
        <v>0</v>
      </c>
      <c r="K18" s="10">
        <f t="shared" si="1"/>
        <v>0</v>
      </c>
    </row>
    <row r="19" spans="1:11" ht="15">
      <c r="A19" s="8">
        <v>10</v>
      </c>
      <c r="B19" s="9" t="s">
        <v>13</v>
      </c>
      <c r="C19" s="10">
        <v>0</v>
      </c>
      <c r="D19" s="10">
        <v>0</v>
      </c>
      <c r="E19" s="10">
        <f t="shared" si="0"/>
        <v>0</v>
      </c>
      <c r="F19" s="11"/>
      <c r="G19" s="8">
        <v>10</v>
      </c>
      <c r="H19" s="9" t="s">
        <v>13</v>
      </c>
      <c r="I19" s="10">
        <v>0</v>
      </c>
      <c r="J19" s="10">
        <v>0</v>
      </c>
      <c r="K19" s="10">
        <f t="shared" si="1"/>
        <v>0</v>
      </c>
    </row>
    <row r="20" spans="1:11" ht="15">
      <c r="A20" s="8">
        <v>11</v>
      </c>
      <c r="B20" s="9" t="s">
        <v>14</v>
      </c>
      <c r="C20" s="10">
        <v>0</v>
      </c>
      <c r="D20" s="10">
        <v>0</v>
      </c>
      <c r="E20" s="10">
        <f t="shared" si="0"/>
        <v>0</v>
      </c>
      <c r="F20" s="11"/>
      <c r="G20" s="8">
        <v>11</v>
      </c>
      <c r="H20" s="9" t="s">
        <v>14</v>
      </c>
      <c r="I20" s="10">
        <v>0</v>
      </c>
      <c r="J20" s="10">
        <v>0</v>
      </c>
      <c r="K20" s="10">
        <f t="shared" si="1"/>
        <v>0</v>
      </c>
    </row>
    <row r="21" spans="1:11" ht="15">
      <c r="A21" s="8">
        <v>12</v>
      </c>
      <c r="B21" s="9" t="s">
        <v>15</v>
      </c>
      <c r="C21" s="10">
        <v>0</v>
      </c>
      <c r="D21" s="10">
        <v>1</v>
      </c>
      <c r="E21" s="10">
        <f t="shared" si="0"/>
        <v>1</v>
      </c>
      <c r="F21" s="11"/>
      <c r="G21" s="8">
        <v>12</v>
      </c>
      <c r="H21" s="9" t="s">
        <v>15</v>
      </c>
      <c r="I21" s="10">
        <v>0</v>
      </c>
      <c r="J21" s="10">
        <v>0</v>
      </c>
      <c r="K21" s="10">
        <f t="shared" si="1"/>
        <v>0</v>
      </c>
    </row>
    <row r="22" spans="1:11" ht="15">
      <c r="A22" s="8">
        <v>13</v>
      </c>
      <c r="B22" s="9" t="s">
        <v>25</v>
      </c>
      <c r="C22" s="10">
        <v>1</v>
      </c>
      <c r="D22" s="10">
        <v>1</v>
      </c>
      <c r="E22" s="10">
        <f t="shared" si="0"/>
        <v>2</v>
      </c>
      <c r="F22" s="11"/>
      <c r="G22" s="8">
        <v>13</v>
      </c>
      <c r="H22" s="9" t="s">
        <v>25</v>
      </c>
      <c r="I22" s="10">
        <v>0</v>
      </c>
      <c r="J22" s="10">
        <v>0</v>
      </c>
      <c r="K22" s="10">
        <f t="shared" si="1"/>
        <v>0</v>
      </c>
    </row>
    <row r="23" spans="1:11" ht="15">
      <c r="A23" s="8">
        <v>14</v>
      </c>
      <c r="B23" s="9" t="s">
        <v>16</v>
      </c>
      <c r="C23" s="10">
        <v>0</v>
      </c>
      <c r="D23" s="10">
        <v>0</v>
      </c>
      <c r="E23" s="10">
        <f t="shared" si="0"/>
        <v>0</v>
      </c>
      <c r="F23" s="11"/>
      <c r="G23" s="8">
        <v>14</v>
      </c>
      <c r="H23" s="9" t="s">
        <v>16</v>
      </c>
      <c r="I23" s="10">
        <v>0</v>
      </c>
      <c r="J23" s="10">
        <v>0</v>
      </c>
      <c r="K23" s="10">
        <f t="shared" si="1"/>
        <v>0</v>
      </c>
    </row>
    <row r="24" spans="1:11" ht="15">
      <c r="A24" s="8">
        <v>15</v>
      </c>
      <c r="B24" s="9" t="s">
        <v>17</v>
      </c>
      <c r="C24" s="10">
        <v>0</v>
      </c>
      <c r="D24" s="10">
        <v>0</v>
      </c>
      <c r="E24" s="10">
        <f t="shared" si="0"/>
        <v>0</v>
      </c>
      <c r="F24" s="11"/>
      <c r="G24" s="8">
        <v>15</v>
      </c>
      <c r="H24" s="9" t="s">
        <v>17</v>
      </c>
      <c r="I24" s="10">
        <v>0</v>
      </c>
      <c r="J24" s="10">
        <v>0</v>
      </c>
      <c r="K24" s="10">
        <f t="shared" si="1"/>
        <v>0</v>
      </c>
    </row>
    <row r="25" spans="1:11" ht="15">
      <c r="A25" s="8">
        <v>16</v>
      </c>
      <c r="B25" s="9" t="s">
        <v>24</v>
      </c>
      <c r="C25" s="10">
        <v>1</v>
      </c>
      <c r="D25" s="10">
        <v>1</v>
      </c>
      <c r="E25" s="10">
        <f t="shared" si="0"/>
        <v>2</v>
      </c>
      <c r="F25" s="11"/>
      <c r="G25" s="8">
        <v>16</v>
      </c>
      <c r="H25" s="9" t="s">
        <v>24</v>
      </c>
      <c r="I25" s="10">
        <v>0</v>
      </c>
      <c r="J25" s="10">
        <v>0</v>
      </c>
      <c r="K25" s="10">
        <f t="shared" si="1"/>
        <v>0</v>
      </c>
    </row>
    <row r="26" spans="1:11" ht="15">
      <c r="A26" s="8">
        <v>17</v>
      </c>
      <c r="B26" s="9" t="s">
        <v>18</v>
      </c>
      <c r="C26" s="10">
        <v>0</v>
      </c>
      <c r="D26" s="10">
        <v>0</v>
      </c>
      <c r="E26" s="10">
        <f t="shared" si="0"/>
        <v>0</v>
      </c>
      <c r="F26" s="11"/>
      <c r="G26" s="8">
        <v>17</v>
      </c>
      <c r="H26" s="9" t="s">
        <v>18</v>
      </c>
      <c r="I26" s="10">
        <v>0</v>
      </c>
      <c r="J26" s="10">
        <v>0</v>
      </c>
      <c r="K26" s="10">
        <f t="shared" si="1"/>
        <v>0</v>
      </c>
    </row>
    <row r="27" spans="1:11" ht="15">
      <c r="A27" s="8">
        <v>18</v>
      </c>
      <c r="B27" s="9" t="s">
        <v>19</v>
      </c>
      <c r="C27" s="10">
        <v>0</v>
      </c>
      <c r="D27" s="10">
        <v>1</v>
      </c>
      <c r="E27" s="10">
        <f t="shared" si="0"/>
        <v>1</v>
      </c>
      <c r="F27" s="11"/>
      <c r="G27" s="8">
        <v>18</v>
      </c>
      <c r="H27" s="9" t="s">
        <v>19</v>
      </c>
      <c r="I27" s="10">
        <v>0</v>
      </c>
      <c r="J27" s="10">
        <v>0</v>
      </c>
      <c r="K27" s="10">
        <f t="shared" si="1"/>
        <v>0</v>
      </c>
    </row>
    <row r="28" spans="1:11" ht="15">
      <c r="A28" s="8">
        <v>19</v>
      </c>
      <c r="B28" s="9" t="s">
        <v>20</v>
      </c>
      <c r="C28" s="10">
        <v>11</v>
      </c>
      <c r="D28" s="10">
        <v>14</v>
      </c>
      <c r="E28" s="10">
        <f t="shared" si="0"/>
        <v>25</v>
      </c>
      <c r="F28" s="11"/>
      <c r="G28" s="8">
        <v>19</v>
      </c>
      <c r="H28" s="9" t="s">
        <v>20</v>
      </c>
      <c r="I28" s="10">
        <v>0</v>
      </c>
      <c r="J28" s="10">
        <v>0</v>
      </c>
      <c r="K28" s="10">
        <f t="shared" si="1"/>
        <v>0</v>
      </c>
    </row>
    <row r="29" spans="1:11" ht="15">
      <c r="A29" s="8">
        <v>20</v>
      </c>
      <c r="B29" s="9" t="s">
        <v>21</v>
      </c>
      <c r="C29" s="10">
        <v>0</v>
      </c>
      <c r="D29" s="10">
        <v>5</v>
      </c>
      <c r="E29" s="10">
        <f t="shared" si="0"/>
        <v>5</v>
      </c>
      <c r="F29" s="11"/>
      <c r="G29" s="8">
        <v>20</v>
      </c>
      <c r="H29" s="9" t="s">
        <v>21</v>
      </c>
      <c r="I29" s="10">
        <v>0</v>
      </c>
      <c r="J29" s="10">
        <v>0</v>
      </c>
      <c r="K29" s="10">
        <f t="shared" si="1"/>
        <v>0</v>
      </c>
    </row>
    <row r="30" spans="1:11" ht="15">
      <c r="A30" s="8">
        <v>21</v>
      </c>
      <c r="B30" s="9" t="s">
        <v>22</v>
      </c>
      <c r="C30" s="10">
        <v>0</v>
      </c>
      <c r="D30" s="10">
        <v>3</v>
      </c>
      <c r="E30" s="10">
        <f t="shared" si="0"/>
        <v>3</v>
      </c>
      <c r="F30" s="11"/>
      <c r="G30" s="8">
        <v>21</v>
      </c>
      <c r="H30" s="9" t="s">
        <v>22</v>
      </c>
      <c r="I30" s="10">
        <v>0</v>
      </c>
      <c r="J30" s="10">
        <v>0</v>
      </c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39</v>
      </c>
      <c r="C3" s="16"/>
      <c r="D3" s="16"/>
      <c r="E3" s="16"/>
      <c r="F3" s="17"/>
      <c r="G3" s="18"/>
      <c r="H3" s="15" t="s">
        <v>39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/>
      <c r="D10" s="10"/>
      <c r="E10" s="10">
        <f>SUM(C10:D10)</f>
        <v>0</v>
      </c>
      <c r="F10" s="11"/>
      <c r="G10" s="8">
        <v>1</v>
      </c>
      <c r="H10" s="9" t="s">
        <v>5</v>
      </c>
      <c r="I10" s="10"/>
      <c r="J10" s="10"/>
      <c r="K10" s="10">
        <f>SUM(I10:J10)</f>
        <v>0</v>
      </c>
    </row>
    <row r="11" spans="1:11" ht="15">
      <c r="A11" s="8">
        <v>2</v>
      </c>
      <c r="B11" s="9" t="s">
        <v>6</v>
      </c>
      <c r="C11" s="10"/>
      <c r="D11" s="10"/>
      <c r="E11" s="10">
        <f aca="true" t="shared" si="0" ref="E11:E30">SUM(C11:D11)</f>
        <v>0</v>
      </c>
      <c r="F11" s="11"/>
      <c r="G11" s="8">
        <v>2</v>
      </c>
      <c r="H11" s="9" t="s">
        <v>6</v>
      </c>
      <c r="I11" s="10"/>
      <c r="J11" s="10"/>
      <c r="K11" s="10">
        <f aca="true" t="shared" si="1" ref="K11:K30">SUM(I11:J11)</f>
        <v>0</v>
      </c>
    </row>
    <row r="12" spans="1:11" ht="15">
      <c r="A12" s="8">
        <v>3</v>
      </c>
      <c r="B12" s="9" t="s">
        <v>23</v>
      </c>
      <c r="C12" s="10"/>
      <c r="D12" s="10"/>
      <c r="E12" s="10">
        <f t="shared" si="0"/>
        <v>0</v>
      </c>
      <c r="F12" s="11"/>
      <c r="G12" s="8">
        <v>3</v>
      </c>
      <c r="H12" s="9" t="s">
        <v>23</v>
      </c>
      <c r="I12" s="10"/>
      <c r="J12" s="10"/>
      <c r="K12" s="10">
        <f t="shared" si="1"/>
        <v>0</v>
      </c>
    </row>
    <row r="13" spans="1:11" ht="15">
      <c r="A13" s="8">
        <v>4</v>
      </c>
      <c r="B13" s="9" t="s">
        <v>7</v>
      </c>
      <c r="C13" s="10"/>
      <c r="D13" s="10"/>
      <c r="E13" s="10">
        <f t="shared" si="0"/>
        <v>0</v>
      </c>
      <c r="F13" s="11"/>
      <c r="G13" s="8">
        <v>4</v>
      </c>
      <c r="H13" s="9" t="s">
        <v>7</v>
      </c>
      <c r="I13" s="10"/>
      <c r="J13" s="10"/>
      <c r="K13" s="10">
        <f t="shared" si="1"/>
        <v>0</v>
      </c>
    </row>
    <row r="14" spans="1:11" ht="15">
      <c r="A14" s="8">
        <v>5</v>
      </c>
      <c r="B14" s="9" t="s">
        <v>8</v>
      </c>
      <c r="C14" s="10"/>
      <c r="D14" s="10"/>
      <c r="E14" s="10">
        <f t="shared" si="0"/>
        <v>0</v>
      </c>
      <c r="F14" s="11"/>
      <c r="G14" s="8">
        <v>5</v>
      </c>
      <c r="H14" s="9" t="s">
        <v>8</v>
      </c>
      <c r="I14" s="10"/>
      <c r="J14" s="10"/>
      <c r="K14" s="10">
        <f t="shared" si="1"/>
        <v>0</v>
      </c>
    </row>
    <row r="15" spans="1:11" ht="15">
      <c r="A15" s="8">
        <v>6</v>
      </c>
      <c r="B15" s="9" t="s">
        <v>9</v>
      </c>
      <c r="C15" s="10"/>
      <c r="D15" s="10"/>
      <c r="E15" s="10">
        <f t="shared" si="0"/>
        <v>0</v>
      </c>
      <c r="F15" s="11"/>
      <c r="G15" s="8">
        <v>6</v>
      </c>
      <c r="H15" s="9" t="s">
        <v>9</v>
      </c>
      <c r="I15" s="10"/>
      <c r="J15" s="10"/>
      <c r="K15" s="10">
        <f t="shared" si="1"/>
        <v>0</v>
      </c>
    </row>
    <row r="16" spans="1:11" ht="15">
      <c r="A16" s="8">
        <v>7</v>
      </c>
      <c r="B16" s="9" t="s">
        <v>10</v>
      </c>
      <c r="C16" s="10"/>
      <c r="D16" s="10"/>
      <c r="E16" s="10">
        <f t="shared" si="0"/>
        <v>0</v>
      </c>
      <c r="F16" s="11"/>
      <c r="G16" s="8">
        <v>7</v>
      </c>
      <c r="H16" s="9" t="s">
        <v>10</v>
      </c>
      <c r="I16" s="10"/>
      <c r="J16" s="10"/>
      <c r="K16" s="10">
        <f t="shared" si="1"/>
        <v>0</v>
      </c>
    </row>
    <row r="17" spans="1:11" ht="15">
      <c r="A17" s="8">
        <v>8</v>
      </c>
      <c r="B17" s="9" t="s">
        <v>11</v>
      </c>
      <c r="C17" s="10"/>
      <c r="D17" s="10"/>
      <c r="E17" s="10">
        <f t="shared" si="0"/>
        <v>0</v>
      </c>
      <c r="F17" s="11"/>
      <c r="G17" s="8">
        <v>8</v>
      </c>
      <c r="H17" s="9" t="s">
        <v>11</v>
      </c>
      <c r="I17" s="10"/>
      <c r="J17" s="10"/>
      <c r="K17" s="10">
        <f t="shared" si="1"/>
        <v>0</v>
      </c>
    </row>
    <row r="18" spans="1:11" ht="15">
      <c r="A18" s="8">
        <v>9</v>
      </c>
      <c r="B18" s="9" t="s">
        <v>12</v>
      </c>
      <c r="C18" s="10"/>
      <c r="D18" s="10"/>
      <c r="E18" s="10">
        <f t="shared" si="0"/>
        <v>0</v>
      </c>
      <c r="F18" s="11"/>
      <c r="G18" s="8">
        <v>9</v>
      </c>
      <c r="H18" s="9" t="s">
        <v>12</v>
      </c>
      <c r="I18" s="10"/>
      <c r="J18" s="10"/>
      <c r="K18" s="10">
        <f t="shared" si="1"/>
        <v>0</v>
      </c>
    </row>
    <row r="19" spans="1:11" ht="15">
      <c r="A19" s="8">
        <v>10</v>
      </c>
      <c r="B19" s="9" t="s">
        <v>13</v>
      </c>
      <c r="C19" s="10"/>
      <c r="D19" s="10"/>
      <c r="E19" s="10">
        <f t="shared" si="0"/>
        <v>0</v>
      </c>
      <c r="F19" s="11"/>
      <c r="G19" s="8">
        <v>10</v>
      </c>
      <c r="H19" s="9" t="s">
        <v>13</v>
      </c>
      <c r="I19" s="10"/>
      <c r="J19" s="10"/>
      <c r="K19" s="10">
        <f t="shared" si="1"/>
        <v>0</v>
      </c>
    </row>
    <row r="20" spans="1:11" ht="15">
      <c r="A20" s="8">
        <v>11</v>
      </c>
      <c r="B20" s="9" t="s">
        <v>14</v>
      </c>
      <c r="C20" s="10"/>
      <c r="D20" s="10"/>
      <c r="E20" s="10">
        <f t="shared" si="0"/>
        <v>0</v>
      </c>
      <c r="F20" s="11"/>
      <c r="G20" s="8">
        <v>11</v>
      </c>
      <c r="H20" s="9" t="s">
        <v>14</v>
      </c>
      <c r="I20" s="10"/>
      <c r="J20" s="10"/>
      <c r="K20" s="10">
        <f t="shared" si="1"/>
        <v>0</v>
      </c>
    </row>
    <row r="21" spans="1:11" ht="15">
      <c r="A21" s="8">
        <v>12</v>
      </c>
      <c r="B21" s="9" t="s">
        <v>15</v>
      </c>
      <c r="C21" s="10"/>
      <c r="D21" s="10"/>
      <c r="E21" s="10">
        <f t="shared" si="0"/>
        <v>0</v>
      </c>
      <c r="F21" s="11"/>
      <c r="G21" s="8">
        <v>12</v>
      </c>
      <c r="H21" s="9" t="s">
        <v>15</v>
      </c>
      <c r="I21" s="10"/>
      <c r="J21" s="10"/>
      <c r="K21" s="10">
        <f t="shared" si="1"/>
        <v>0</v>
      </c>
    </row>
    <row r="22" spans="1:11" ht="15">
      <c r="A22" s="8">
        <v>13</v>
      </c>
      <c r="B22" s="9" t="s">
        <v>25</v>
      </c>
      <c r="C22" s="10"/>
      <c r="D22" s="10"/>
      <c r="E22" s="10">
        <f t="shared" si="0"/>
        <v>0</v>
      </c>
      <c r="F22" s="11"/>
      <c r="G22" s="8">
        <v>13</v>
      </c>
      <c r="H22" s="9" t="s">
        <v>25</v>
      </c>
      <c r="I22" s="10"/>
      <c r="J22" s="10"/>
      <c r="K22" s="10">
        <f t="shared" si="1"/>
        <v>0</v>
      </c>
    </row>
    <row r="23" spans="1:11" ht="15">
      <c r="A23" s="8">
        <v>14</v>
      </c>
      <c r="B23" s="9" t="s">
        <v>16</v>
      </c>
      <c r="C23" s="10"/>
      <c r="D23" s="10"/>
      <c r="E23" s="10">
        <f t="shared" si="0"/>
        <v>0</v>
      </c>
      <c r="F23" s="11"/>
      <c r="G23" s="8">
        <v>14</v>
      </c>
      <c r="H23" s="9" t="s">
        <v>16</v>
      </c>
      <c r="I23" s="10"/>
      <c r="J23" s="10"/>
      <c r="K23" s="10">
        <f t="shared" si="1"/>
        <v>0</v>
      </c>
    </row>
    <row r="24" spans="1:11" ht="15">
      <c r="A24" s="8">
        <v>15</v>
      </c>
      <c r="B24" s="9" t="s">
        <v>17</v>
      </c>
      <c r="C24" s="10"/>
      <c r="D24" s="10"/>
      <c r="E24" s="10">
        <f t="shared" si="0"/>
        <v>0</v>
      </c>
      <c r="F24" s="11"/>
      <c r="G24" s="8">
        <v>15</v>
      </c>
      <c r="H24" s="9" t="s">
        <v>17</v>
      </c>
      <c r="I24" s="10"/>
      <c r="J24" s="10"/>
      <c r="K24" s="10">
        <f t="shared" si="1"/>
        <v>0</v>
      </c>
    </row>
    <row r="25" spans="1:11" ht="15">
      <c r="A25" s="8">
        <v>16</v>
      </c>
      <c r="B25" s="9" t="s">
        <v>24</v>
      </c>
      <c r="C25" s="10"/>
      <c r="D25" s="10"/>
      <c r="E25" s="10">
        <f t="shared" si="0"/>
        <v>0</v>
      </c>
      <c r="F25" s="11"/>
      <c r="G25" s="8">
        <v>16</v>
      </c>
      <c r="H25" s="9" t="s">
        <v>24</v>
      </c>
      <c r="I25" s="10"/>
      <c r="J25" s="10"/>
      <c r="K25" s="10">
        <f t="shared" si="1"/>
        <v>0</v>
      </c>
    </row>
    <row r="26" spans="1:11" ht="15">
      <c r="A26" s="8">
        <v>17</v>
      </c>
      <c r="B26" s="9" t="s">
        <v>18</v>
      </c>
      <c r="C26" s="10"/>
      <c r="D26" s="10"/>
      <c r="E26" s="10">
        <f t="shared" si="0"/>
        <v>0</v>
      </c>
      <c r="F26" s="11"/>
      <c r="G26" s="8">
        <v>17</v>
      </c>
      <c r="H26" s="9" t="s">
        <v>18</v>
      </c>
      <c r="I26" s="10"/>
      <c r="J26" s="10"/>
      <c r="K26" s="10">
        <f t="shared" si="1"/>
        <v>0</v>
      </c>
    </row>
    <row r="27" spans="1:11" ht="15">
      <c r="A27" s="8">
        <v>18</v>
      </c>
      <c r="B27" s="9" t="s">
        <v>19</v>
      </c>
      <c r="C27" s="10"/>
      <c r="D27" s="10"/>
      <c r="E27" s="10">
        <f t="shared" si="0"/>
        <v>0</v>
      </c>
      <c r="F27" s="11"/>
      <c r="G27" s="8">
        <v>18</v>
      </c>
      <c r="H27" s="9" t="s">
        <v>19</v>
      </c>
      <c r="I27" s="10"/>
      <c r="J27" s="10"/>
      <c r="K27" s="10">
        <f t="shared" si="1"/>
        <v>0</v>
      </c>
    </row>
    <row r="28" spans="1:11" ht="15">
      <c r="A28" s="8">
        <v>19</v>
      </c>
      <c r="B28" s="9" t="s">
        <v>20</v>
      </c>
      <c r="C28" s="10"/>
      <c r="D28" s="10"/>
      <c r="E28" s="10">
        <f t="shared" si="0"/>
        <v>0</v>
      </c>
      <c r="F28" s="11"/>
      <c r="G28" s="8">
        <v>19</v>
      </c>
      <c r="H28" s="9" t="s">
        <v>20</v>
      </c>
      <c r="I28" s="10"/>
      <c r="J28" s="10"/>
      <c r="K28" s="10">
        <f t="shared" si="1"/>
        <v>0</v>
      </c>
    </row>
    <row r="29" spans="1:11" ht="15">
      <c r="A29" s="8">
        <v>20</v>
      </c>
      <c r="B29" s="9" t="s">
        <v>21</v>
      </c>
      <c r="C29" s="10"/>
      <c r="D29" s="10"/>
      <c r="E29" s="10">
        <f t="shared" si="0"/>
        <v>0</v>
      </c>
      <c r="F29" s="11"/>
      <c r="G29" s="8">
        <v>20</v>
      </c>
      <c r="H29" s="9" t="s">
        <v>21</v>
      </c>
      <c r="I29" s="10"/>
      <c r="J29" s="10"/>
      <c r="K29" s="10">
        <f t="shared" si="1"/>
        <v>0</v>
      </c>
    </row>
    <row r="30" spans="1:11" ht="15">
      <c r="A30" s="8">
        <v>21</v>
      </c>
      <c r="B30" s="9" t="s">
        <v>22</v>
      </c>
      <c r="C30" s="10"/>
      <c r="D30" s="10"/>
      <c r="E30" s="10">
        <f t="shared" si="0"/>
        <v>0</v>
      </c>
      <c r="F30" s="11"/>
      <c r="G30" s="8">
        <v>21</v>
      </c>
      <c r="H30" s="9" t="s">
        <v>22</v>
      </c>
      <c r="I30" s="10"/>
      <c r="J30" s="10"/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40</v>
      </c>
      <c r="C3" s="16"/>
      <c r="D3" s="16"/>
      <c r="E3" s="16"/>
      <c r="F3" s="17"/>
      <c r="G3" s="18"/>
      <c r="H3" s="15" t="s">
        <v>40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/>
      <c r="D10" s="10"/>
      <c r="E10" s="10">
        <f>SUM(C10:D10)</f>
        <v>0</v>
      </c>
      <c r="F10" s="11"/>
      <c r="G10" s="8">
        <v>1</v>
      </c>
      <c r="H10" s="9" t="s">
        <v>5</v>
      </c>
      <c r="I10" s="10"/>
      <c r="J10" s="10"/>
      <c r="K10" s="10">
        <f>SUM(I10:J10)</f>
        <v>0</v>
      </c>
    </row>
    <row r="11" spans="1:11" ht="15">
      <c r="A11" s="8">
        <v>2</v>
      </c>
      <c r="B11" s="9" t="s">
        <v>6</v>
      </c>
      <c r="C11" s="10"/>
      <c r="D11" s="10"/>
      <c r="E11" s="10">
        <f aca="true" t="shared" si="0" ref="E11:E30">SUM(C11:D11)</f>
        <v>0</v>
      </c>
      <c r="F11" s="11"/>
      <c r="G11" s="8">
        <v>2</v>
      </c>
      <c r="H11" s="9" t="s">
        <v>6</v>
      </c>
      <c r="I11" s="10"/>
      <c r="J11" s="10"/>
      <c r="K11" s="10">
        <f aca="true" t="shared" si="1" ref="K11:K30">SUM(I11:J11)</f>
        <v>0</v>
      </c>
    </row>
    <row r="12" spans="1:11" ht="15">
      <c r="A12" s="8">
        <v>3</v>
      </c>
      <c r="B12" s="9" t="s">
        <v>23</v>
      </c>
      <c r="C12" s="10"/>
      <c r="D12" s="10"/>
      <c r="E12" s="10">
        <f t="shared" si="0"/>
        <v>0</v>
      </c>
      <c r="F12" s="11"/>
      <c r="G12" s="8">
        <v>3</v>
      </c>
      <c r="H12" s="9" t="s">
        <v>23</v>
      </c>
      <c r="I12" s="10"/>
      <c r="J12" s="10"/>
      <c r="K12" s="10">
        <f t="shared" si="1"/>
        <v>0</v>
      </c>
    </row>
    <row r="13" spans="1:11" ht="15">
      <c r="A13" s="8">
        <v>4</v>
      </c>
      <c r="B13" s="9" t="s">
        <v>7</v>
      </c>
      <c r="C13" s="10"/>
      <c r="D13" s="10"/>
      <c r="E13" s="10">
        <f t="shared" si="0"/>
        <v>0</v>
      </c>
      <c r="F13" s="11"/>
      <c r="G13" s="8">
        <v>4</v>
      </c>
      <c r="H13" s="9" t="s">
        <v>7</v>
      </c>
      <c r="I13" s="10"/>
      <c r="J13" s="10"/>
      <c r="K13" s="10">
        <f t="shared" si="1"/>
        <v>0</v>
      </c>
    </row>
    <row r="14" spans="1:11" ht="15">
      <c r="A14" s="8">
        <v>5</v>
      </c>
      <c r="B14" s="9" t="s">
        <v>8</v>
      </c>
      <c r="C14" s="10"/>
      <c r="D14" s="10"/>
      <c r="E14" s="10">
        <f t="shared" si="0"/>
        <v>0</v>
      </c>
      <c r="F14" s="11"/>
      <c r="G14" s="8">
        <v>5</v>
      </c>
      <c r="H14" s="9" t="s">
        <v>8</v>
      </c>
      <c r="I14" s="10"/>
      <c r="J14" s="10"/>
      <c r="K14" s="10">
        <f t="shared" si="1"/>
        <v>0</v>
      </c>
    </row>
    <row r="15" spans="1:11" ht="15">
      <c r="A15" s="8">
        <v>6</v>
      </c>
      <c r="B15" s="9" t="s">
        <v>9</v>
      </c>
      <c r="C15" s="10"/>
      <c r="D15" s="10"/>
      <c r="E15" s="10">
        <f t="shared" si="0"/>
        <v>0</v>
      </c>
      <c r="F15" s="11"/>
      <c r="G15" s="8">
        <v>6</v>
      </c>
      <c r="H15" s="9" t="s">
        <v>9</v>
      </c>
      <c r="I15" s="10"/>
      <c r="J15" s="10"/>
      <c r="K15" s="10">
        <f t="shared" si="1"/>
        <v>0</v>
      </c>
    </row>
    <row r="16" spans="1:11" ht="15">
      <c r="A16" s="8">
        <v>7</v>
      </c>
      <c r="B16" s="9" t="s">
        <v>10</v>
      </c>
      <c r="C16" s="10"/>
      <c r="D16" s="10"/>
      <c r="E16" s="10">
        <f t="shared" si="0"/>
        <v>0</v>
      </c>
      <c r="F16" s="11"/>
      <c r="G16" s="8">
        <v>7</v>
      </c>
      <c r="H16" s="9" t="s">
        <v>10</v>
      </c>
      <c r="I16" s="10"/>
      <c r="J16" s="10"/>
      <c r="K16" s="10">
        <f t="shared" si="1"/>
        <v>0</v>
      </c>
    </row>
    <row r="17" spans="1:11" ht="15">
      <c r="A17" s="8">
        <v>8</v>
      </c>
      <c r="B17" s="9" t="s">
        <v>11</v>
      </c>
      <c r="C17" s="10"/>
      <c r="D17" s="10"/>
      <c r="E17" s="10">
        <f t="shared" si="0"/>
        <v>0</v>
      </c>
      <c r="F17" s="11"/>
      <c r="G17" s="8">
        <v>8</v>
      </c>
      <c r="H17" s="9" t="s">
        <v>11</v>
      </c>
      <c r="I17" s="10"/>
      <c r="J17" s="10"/>
      <c r="K17" s="10">
        <f t="shared" si="1"/>
        <v>0</v>
      </c>
    </row>
    <row r="18" spans="1:11" ht="15">
      <c r="A18" s="8">
        <v>9</v>
      </c>
      <c r="B18" s="9" t="s">
        <v>12</v>
      </c>
      <c r="C18" s="10"/>
      <c r="D18" s="10"/>
      <c r="E18" s="10">
        <f t="shared" si="0"/>
        <v>0</v>
      </c>
      <c r="F18" s="11"/>
      <c r="G18" s="8">
        <v>9</v>
      </c>
      <c r="H18" s="9" t="s">
        <v>12</v>
      </c>
      <c r="I18" s="10"/>
      <c r="J18" s="10"/>
      <c r="K18" s="10">
        <f t="shared" si="1"/>
        <v>0</v>
      </c>
    </row>
    <row r="19" spans="1:11" ht="15">
      <c r="A19" s="8">
        <v>10</v>
      </c>
      <c r="B19" s="9" t="s">
        <v>13</v>
      </c>
      <c r="C19" s="10"/>
      <c r="D19" s="10"/>
      <c r="E19" s="10">
        <f t="shared" si="0"/>
        <v>0</v>
      </c>
      <c r="F19" s="11"/>
      <c r="G19" s="8">
        <v>10</v>
      </c>
      <c r="H19" s="9" t="s">
        <v>13</v>
      </c>
      <c r="I19" s="10"/>
      <c r="J19" s="10"/>
      <c r="K19" s="10">
        <f t="shared" si="1"/>
        <v>0</v>
      </c>
    </row>
    <row r="20" spans="1:11" ht="15">
      <c r="A20" s="8">
        <v>11</v>
      </c>
      <c r="B20" s="9" t="s">
        <v>14</v>
      </c>
      <c r="C20" s="10"/>
      <c r="D20" s="10"/>
      <c r="E20" s="10">
        <f t="shared" si="0"/>
        <v>0</v>
      </c>
      <c r="F20" s="11"/>
      <c r="G20" s="8">
        <v>11</v>
      </c>
      <c r="H20" s="9" t="s">
        <v>14</v>
      </c>
      <c r="I20" s="10"/>
      <c r="J20" s="10"/>
      <c r="K20" s="10">
        <f t="shared" si="1"/>
        <v>0</v>
      </c>
    </row>
    <row r="21" spans="1:11" ht="15">
      <c r="A21" s="8">
        <v>12</v>
      </c>
      <c r="B21" s="9" t="s">
        <v>15</v>
      </c>
      <c r="C21" s="10"/>
      <c r="D21" s="10"/>
      <c r="E21" s="10">
        <f t="shared" si="0"/>
        <v>0</v>
      </c>
      <c r="F21" s="11"/>
      <c r="G21" s="8">
        <v>12</v>
      </c>
      <c r="H21" s="9" t="s">
        <v>15</v>
      </c>
      <c r="I21" s="10"/>
      <c r="J21" s="10"/>
      <c r="K21" s="10">
        <f t="shared" si="1"/>
        <v>0</v>
      </c>
    </row>
    <row r="22" spans="1:11" ht="15">
      <c r="A22" s="8">
        <v>13</v>
      </c>
      <c r="B22" s="9" t="s">
        <v>25</v>
      </c>
      <c r="C22" s="10"/>
      <c r="D22" s="10"/>
      <c r="E22" s="10">
        <f t="shared" si="0"/>
        <v>0</v>
      </c>
      <c r="F22" s="11"/>
      <c r="G22" s="8">
        <v>13</v>
      </c>
      <c r="H22" s="9" t="s">
        <v>25</v>
      </c>
      <c r="I22" s="10"/>
      <c r="J22" s="10"/>
      <c r="K22" s="10">
        <f t="shared" si="1"/>
        <v>0</v>
      </c>
    </row>
    <row r="23" spans="1:11" ht="15">
      <c r="A23" s="8">
        <v>14</v>
      </c>
      <c r="B23" s="9" t="s">
        <v>16</v>
      </c>
      <c r="C23" s="10"/>
      <c r="D23" s="10"/>
      <c r="E23" s="10">
        <f t="shared" si="0"/>
        <v>0</v>
      </c>
      <c r="F23" s="11"/>
      <c r="G23" s="8">
        <v>14</v>
      </c>
      <c r="H23" s="9" t="s">
        <v>16</v>
      </c>
      <c r="I23" s="10"/>
      <c r="J23" s="10"/>
      <c r="K23" s="10">
        <f t="shared" si="1"/>
        <v>0</v>
      </c>
    </row>
    <row r="24" spans="1:11" ht="15">
      <c r="A24" s="8">
        <v>15</v>
      </c>
      <c r="B24" s="9" t="s">
        <v>17</v>
      </c>
      <c r="C24" s="10"/>
      <c r="D24" s="10"/>
      <c r="E24" s="10">
        <f t="shared" si="0"/>
        <v>0</v>
      </c>
      <c r="F24" s="11"/>
      <c r="G24" s="8">
        <v>15</v>
      </c>
      <c r="H24" s="9" t="s">
        <v>17</v>
      </c>
      <c r="I24" s="10"/>
      <c r="J24" s="10"/>
      <c r="K24" s="10">
        <f t="shared" si="1"/>
        <v>0</v>
      </c>
    </row>
    <row r="25" spans="1:11" ht="15">
      <c r="A25" s="8">
        <v>16</v>
      </c>
      <c r="B25" s="9" t="s">
        <v>24</v>
      </c>
      <c r="C25" s="10"/>
      <c r="D25" s="10"/>
      <c r="E25" s="10">
        <f t="shared" si="0"/>
        <v>0</v>
      </c>
      <c r="F25" s="11"/>
      <c r="G25" s="8">
        <v>16</v>
      </c>
      <c r="H25" s="9" t="s">
        <v>24</v>
      </c>
      <c r="I25" s="10"/>
      <c r="J25" s="10"/>
      <c r="K25" s="10">
        <f t="shared" si="1"/>
        <v>0</v>
      </c>
    </row>
    <row r="26" spans="1:11" ht="15">
      <c r="A26" s="8">
        <v>17</v>
      </c>
      <c r="B26" s="9" t="s">
        <v>18</v>
      </c>
      <c r="C26" s="10"/>
      <c r="D26" s="10"/>
      <c r="E26" s="10">
        <f t="shared" si="0"/>
        <v>0</v>
      </c>
      <c r="F26" s="11"/>
      <c r="G26" s="8">
        <v>17</v>
      </c>
      <c r="H26" s="9" t="s">
        <v>18</v>
      </c>
      <c r="I26" s="10"/>
      <c r="J26" s="10"/>
      <c r="K26" s="10">
        <f t="shared" si="1"/>
        <v>0</v>
      </c>
    </row>
    <row r="27" spans="1:11" ht="15">
      <c r="A27" s="8">
        <v>18</v>
      </c>
      <c r="B27" s="9" t="s">
        <v>19</v>
      </c>
      <c r="C27" s="10"/>
      <c r="D27" s="10"/>
      <c r="E27" s="10">
        <f t="shared" si="0"/>
        <v>0</v>
      </c>
      <c r="F27" s="11"/>
      <c r="G27" s="8">
        <v>18</v>
      </c>
      <c r="H27" s="9" t="s">
        <v>19</v>
      </c>
      <c r="I27" s="10"/>
      <c r="J27" s="10"/>
      <c r="K27" s="10">
        <f t="shared" si="1"/>
        <v>0</v>
      </c>
    </row>
    <row r="28" spans="1:11" ht="15">
      <c r="A28" s="8">
        <v>19</v>
      </c>
      <c r="B28" s="9" t="s">
        <v>20</v>
      </c>
      <c r="C28" s="10"/>
      <c r="D28" s="10"/>
      <c r="E28" s="10">
        <f t="shared" si="0"/>
        <v>0</v>
      </c>
      <c r="F28" s="11"/>
      <c r="G28" s="8">
        <v>19</v>
      </c>
      <c r="H28" s="9" t="s">
        <v>20</v>
      </c>
      <c r="I28" s="10"/>
      <c r="J28" s="10"/>
      <c r="K28" s="10">
        <f t="shared" si="1"/>
        <v>0</v>
      </c>
    </row>
    <row r="29" spans="1:11" ht="15">
      <c r="A29" s="8">
        <v>20</v>
      </c>
      <c r="B29" s="9" t="s">
        <v>21</v>
      </c>
      <c r="C29" s="10"/>
      <c r="D29" s="10"/>
      <c r="E29" s="10">
        <f t="shared" si="0"/>
        <v>0</v>
      </c>
      <c r="F29" s="11"/>
      <c r="G29" s="8">
        <v>20</v>
      </c>
      <c r="H29" s="9" t="s">
        <v>21</v>
      </c>
      <c r="I29" s="10"/>
      <c r="J29" s="10"/>
      <c r="K29" s="10">
        <f t="shared" si="1"/>
        <v>0</v>
      </c>
    </row>
    <row r="30" spans="1:11" ht="15">
      <c r="A30" s="8">
        <v>21</v>
      </c>
      <c r="B30" s="9" t="s">
        <v>22</v>
      </c>
      <c r="C30" s="10"/>
      <c r="D30" s="10"/>
      <c r="E30" s="10">
        <f t="shared" si="0"/>
        <v>0</v>
      </c>
      <c r="F30" s="11"/>
      <c r="G30" s="8">
        <v>21</v>
      </c>
      <c r="H30" s="9" t="s">
        <v>22</v>
      </c>
      <c r="I30" s="10"/>
      <c r="J30" s="10"/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41</v>
      </c>
      <c r="C3" s="16"/>
      <c r="D3" s="16"/>
      <c r="E3" s="16"/>
      <c r="F3" s="17"/>
      <c r="G3" s="18"/>
      <c r="H3" s="15" t="s">
        <v>41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/>
      <c r="D10" s="10"/>
      <c r="E10" s="10">
        <f>SUM(C10:D10)</f>
        <v>0</v>
      </c>
      <c r="F10" s="11"/>
      <c r="G10" s="8">
        <v>1</v>
      </c>
      <c r="H10" s="9" t="s">
        <v>5</v>
      </c>
      <c r="I10" s="10"/>
      <c r="J10" s="10"/>
      <c r="K10" s="10">
        <f>SUM(I10:J10)</f>
        <v>0</v>
      </c>
    </row>
    <row r="11" spans="1:11" ht="15">
      <c r="A11" s="8">
        <v>2</v>
      </c>
      <c r="B11" s="9" t="s">
        <v>6</v>
      </c>
      <c r="C11" s="10"/>
      <c r="D11" s="10"/>
      <c r="E11" s="10">
        <f aca="true" t="shared" si="0" ref="E11:E30">SUM(C11:D11)</f>
        <v>0</v>
      </c>
      <c r="F11" s="11"/>
      <c r="G11" s="8">
        <v>2</v>
      </c>
      <c r="H11" s="9" t="s">
        <v>6</v>
      </c>
      <c r="I11" s="10"/>
      <c r="J11" s="10"/>
      <c r="K11" s="10">
        <f aca="true" t="shared" si="1" ref="K11:K30">SUM(I11:J11)</f>
        <v>0</v>
      </c>
    </row>
    <row r="12" spans="1:11" ht="15">
      <c r="A12" s="8">
        <v>3</v>
      </c>
      <c r="B12" s="9" t="s">
        <v>23</v>
      </c>
      <c r="C12" s="10"/>
      <c r="D12" s="10"/>
      <c r="E12" s="10">
        <f t="shared" si="0"/>
        <v>0</v>
      </c>
      <c r="F12" s="11"/>
      <c r="G12" s="8">
        <v>3</v>
      </c>
      <c r="H12" s="9" t="s">
        <v>23</v>
      </c>
      <c r="I12" s="10"/>
      <c r="J12" s="10"/>
      <c r="K12" s="10">
        <f t="shared" si="1"/>
        <v>0</v>
      </c>
    </row>
    <row r="13" spans="1:11" ht="15">
      <c r="A13" s="8">
        <v>4</v>
      </c>
      <c r="B13" s="9" t="s">
        <v>7</v>
      </c>
      <c r="C13" s="10"/>
      <c r="D13" s="10"/>
      <c r="E13" s="10">
        <f t="shared" si="0"/>
        <v>0</v>
      </c>
      <c r="F13" s="11"/>
      <c r="G13" s="8">
        <v>4</v>
      </c>
      <c r="H13" s="9" t="s">
        <v>7</v>
      </c>
      <c r="I13" s="10"/>
      <c r="J13" s="10"/>
      <c r="K13" s="10">
        <f t="shared" si="1"/>
        <v>0</v>
      </c>
    </row>
    <row r="14" spans="1:11" ht="15">
      <c r="A14" s="8">
        <v>5</v>
      </c>
      <c r="B14" s="9" t="s">
        <v>8</v>
      </c>
      <c r="C14" s="10"/>
      <c r="D14" s="10"/>
      <c r="E14" s="10">
        <f t="shared" si="0"/>
        <v>0</v>
      </c>
      <c r="F14" s="11"/>
      <c r="G14" s="8">
        <v>5</v>
      </c>
      <c r="H14" s="9" t="s">
        <v>8</v>
      </c>
      <c r="I14" s="10"/>
      <c r="J14" s="10"/>
      <c r="K14" s="10">
        <f t="shared" si="1"/>
        <v>0</v>
      </c>
    </row>
    <row r="15" spans="1:11" ht="15">
      <c r="A15" s="8">
        <v>6</v>
      </c>
      <c r="B15" s="9" t="s">
        <v>9</v>
      </c>
      <c r="C15" s="10"/>
      <c r="D15" s="10"/>
      <c r="E15" s="10">
        <f t="shared" si="0"/>
        <v>0</v>
      </c>
      <c r="F15" s="11"/>
      <c r="G15" s="8">
        <v>6</v>
      </c>
      <c r="H15" s="9" t="s">
        <v>9</v>
      </c>
      <c r="I15" s="10"/>
      <c r="J15" s="10"/>
      <c r="K15" s="10">
        <f t="shared" si="1"/>
        <v>0</v>
      </c>
    </row>
    <row r="16" spans="1:11" ht="15">
      <c r="A16" s="8">
        <v>7</v>
      </c>
      <c r="B16" s="9" t="s">
        <v>10</v>
      </c>
      <c r="C16" s="10"/>
      <c r="D16" s="10"/>
      <c r="E16" s="10">
        <f t="shared" si="0"/>
        <v>0</v>
      </c>
      <c r="F16" s="11"/>
      <c r="G16" s="8">
        <v>7</v>
      </c>
      <c r="H16" s="9" t="s">
        <v>10</v>
      </c>
      <c r="I16" s="10"/>
      <c r="J16" s="10"/>
      <c r="K16" s="10">
        <f t="shared" si="1"/>
        <v>0</v>
      </c>
    </row>
    <row r="17" spans="1:11" ht="15">
      <c r="A17" s="8">
        <v>8</v>
      </c>
      <c r="B17" s="9" t="s">
        <v>11</v>
      </c>
      <c r="C17" s="10"/>
      <c r="D17" s="10"/>
      <c r="E17" s="10">
        <f t="shared" si="0"/>
        <v>0</v>
      </c>
      <c r="F17" s="11"/>
      <c r="G17" s="8">
        <v>8</v>
      </c>
      <c r="H17" s="9" t="s">
        <v>11</v>
      </c>
      <c r="I17" s="10"/>
      <c r="J17" s="10"/>
      <c r="K17" s="10">
        <f t="shared" si="1"/>
        <v>0</v>
      </c>
    </row>
    <row r="18" spans="1:11" ht="15">
      <c r="A18" s="8">
        <v>9</v>
      </c>
      <c r="B18" s="9" t="s">
        <v>12</v>
      </c>
      <c r="C18" s="10"/>
      <c r="D18" s="10"/>
      <c r="E18" s="10">
        <f t="shared" si="0"/>
        <v>0</v>
      </c>
      <c r="F18" s="11"/>
      <c r="G18" s="8">
        <v>9</v>
      </c>
      <c r="H18" s="9" t="s">
        <v>12</v>
      </c>
      <c r="I18" s="10"/>
      <c r="J18" s="10"/>
      <c r="K18" s="10">
        <f t="shared" si="1"/>
        <v>0</v>
      </c>
    </row>
    <row r="19" spans="1:11" ht="15">
      <c r="A19" s="8">
        <v>10</v>
      </c>
      <c r="B19" s="9" t="s">
        <v>13</v>
      </c>
      <c r="C19" s="10"/>
      <c r="D19" s="10"/>
      <c r="E19" s="10">
        <f t="shared" si="0"/>
        <v>0</v>
      </c>
      <c r="F19" s="11"/>
      <c r="G19" s="8">
        <v>10</v>
      </c>
      <c r="H19" s="9" t="s">
        <v>13</v>
      </c>
      <c r="I19" s="10"/>
      <c r="J19" s="10"/>
      <c r="K19" s="10">
        <f t="shared" si="1"/>
        <v>0</v>
      </c>
    </row>
    <row r="20" spans="1:11" ht="15">
      <c r="A20" s="8">
        <v>11</v>
      </c>
      <c r="B20" s="9" t="s">
        <v>14</v>
      </c>
      <c r="C20" s="10"/>
      <c r="D20" s="10"/>
      <c r="E20" s="10">
        <f t="shared" si="0"/>
        <v>0</v>
      </c>
      <c r="F20" s="11"/>
      <c r="G20" s="8">
        <v>11</v>
      </c>
      <c r="H20" s="9" t="s">
        <v>14</v>
      </c>
      <c r="I20" s="10"/>
      <c r="J20" s="10"/>
      <c r="K20" s="10">
        <f t="shared" si="1"/>
        <v>0</v>
      </c>
    </row>
    <row r="21" spans="1:11" ht="15">
      <c r="A21" s="8">
        <v>12</v>
      </c>
      <c r="B21" s="9" t="s">
        <v>15</v>
      </c>
      <c r="C21" s="10"/>
      <c r="D21" s="10"/>
      <c r="E21" s="10">
        <f t="shared" si="0"/>
        <v>0</v>
      </c>
      <c r="F21" s="11"/>
      <c r="G21" s="8">
        <v>12</v>
      </c>
      <c r="H21" s="9" t="s">
        <v>15</v>
      </c>
      <c r="I21" s="10"/>
      <c r="J21" s="10"/>
      <c r="K21" s="10">
        <f t="shared" si="1"/>
        <v>0</v>
      </c>
    </row>
    <row r="22" spans="1:11" ht="15">
      <c r="A22" s="8">
        <v>13</v>
      </c>
      <c r="B22" s="9" t="s">
        <v>25</v>
      </c>
      <c r="C22" s="10"/>
      <c r="D22" s="10"/>
      <c r="E22" s="10">
        <f t="shared" si="0"/>
        <v>0</v>
      </c>
      <c r="F22" s="11"/>
      <c r="G22" s="8">
        <v>13</v>
      </c>
      <c r="H22" s="9" t="s">
        <v>25</v>
      </c>
      <c r="I22" s="10"/>
      <c r="J22" s="10"/>
      <c r="K22" s="10">
        <f t="shared" si="1"/>
        <v>0</v>
      </c>
    </row>
    <row r="23" spans="1:11" ht="15">
      <c r="A23" s="8">
        <v>14</v>
      </c>
      <c r="B23" s="9" t="s">
        <v>16</v>
      </c>
      <c r="C23" s="10"/>
      <c r="D23" s="10"/>
      <c r="E23" s="10">
        <f t="shared" si="0"/>
        <v>0</v>
      </c>
      <c r="F23" s="11"/>
      <c r="G23" s="8">
        <v>14</v>
      </c>
      <c r="H23" s="9" t="s">
        <v>16</v>
      </c>
      <c r="I23" s="10"/>
      <c r="J23" s="10"/>
      <c r="K23" s="10">
        <f t="shared" si="1"/>
        <v>0</v>
      </c>
    </row>
    <row r="24" spans="1:11" ht="15">
      <c r="A24" s="8">
        <v>15</v>
      </c>
      <c r="B24" s="9" t="s">
        <v>17</v>
      </c>
      <c r="C24" s="10"/>
      <c r="D24" s="10"/>
      <c r="E24" s="10">
        <f t="shared" si="0"/>
        <v>0</v>
      </c>
      <c r="F24" s="11"/>
      <c r="G24" s="8">
        <v>15</v>
      </c>
      <c r="H24" s="9" t="s">
        <v>17</v>
      </c>
      <c r="I24" s="10"/>
      <c r="J24" s="10"/>
      <c r="K24" s="10">
        <f t="shared" si="1"/>
        <v>0</v>
      </c>
    </row>
    <row r="25" spans="1:11" ht="15">
      <c r="A25" s="8">
        <v>16</v>
      </c>
      <c r="B25" s="9" t="s">
        <v>24</v>
      </c>
      <c r="C25" s="10"/>
      <c r="D25" s="10"/>
      <c r="E25" s="10">
        <f t="shared" si="0"/>
        <v>0</v>
      </c>
      <c r="F25" s="11"/>
      <c r="G25" s="8">
        <v>16</v>
      </c>
      <c r="H25" s="9" t="s">
        <v>24</v>
      </c>
      <c r="I25" s="10"/>
      <c r="J25" s="10"/>
      <c r="K25" s="10">
        <f t="shared" si="1"/>
        <v>0</v>
      </c>
    </row>
    <row r="26" spans="1:11" ht="15">
      <c r="A26" s="8">
        <v>17</v>
      </c>
      <c r="B26" s="9" t="s">
        <v>18</v>
      </c>
      <c r="C26" s="10"/>
      <c r="D26" s="10"/>
      <c r="E26" s="10">
        <f t="shared" si="0"/>
        <v>0</v>
      </c>
      <c r="F26" s="11"/>
      <c r="G26" s="8">
        <v>17</v>
      </c>
      <c r="H26" s="9" t="s">
        <v>18</v>
      </c>
      <c r="I26" s="10"/>
      <c r="J26" s="10"/>
      <c r="K26" s="10">
        <f t="shared" si="1"/>
        <v>0</v>
      </c>
    </row>
    <row r="27" spans="1:11" ht="15">
      <c r="A27" s="8">
        <v>18</v>
      </c>
      <c r="B27" s="9" t="s">
        <v>19</v>
      </c>
      <c r="C27" s="10"/>
      <c r="D27" s="10"/>
      <c r="E27" s="10">
        <f t="shared" si="0"/>
        <v>0</v>
      </c>
      <c r="F27" s="11"/>
      <c r="G27" s="8">
        <v>18</v>
      </c>
      <c r="H27" s="9" t="s">
        <v>19</v>
      </c>
      <c r="I27" s="10"/>
      <c r="J27" s="10"/>
      <c r="K27" s="10">
        <f t="shared" si="1"/>
        <v>0</v>
      </c>
    </row>
    <row r="28" spans="1:11" ht="15">
      <c r="A28" s="8">
        <v>19</v>
      </c>
      <c r="B28" s="9" t="s">
        <v>20</v>
      </c>
      <c r="C28" s="10"/>
      <c r="D28" s="10"/>
      <c r="E28" s="10">
        <f t="shared" si="0"/>
        <v>0</v>
      </c>
      <c r="F28" s="11"/>
      <c r="G28" s="8">
        <v>19</v>
      </c>
      <c r="H28" s="9" t="s">
        <v>20</v>
      </c>
      <c r="I28" s="10"/>
      <c r="J28" s="10"/>
      <c r="K28" s="10">
        <f t="shared" si="1"/>
        <v>0</v>
      </c>
    </row>
    <row r="29" spans="1:11" ht="15">
      <c r="A29" s="8">
        <v>20</v>
      </c>
      <c r="B29" s="9" t="s">
        <v>21</v>
      </c>
      <c r="C29" s="10"/>
      <c r="D29" s="10"/>
      <c r="E29" s="10">
        <f t="shared" si="0"/>
        <v>0</v>
      </c>
      <c r="F29" s="11"/>
      <c r="G29" s="8">
        <v>20</v>
      </c>
      <c r="H29" s="9" t="s">
        <v>21</v>
      </c>
      <c r="I29" s="10"/>
      <c r="J29" s="10"/>
      <c r="K29" s="10">
        <f t="shared" si="1"/>
        <v>0</v>
      </c>
    </row>
    <row r="30" spans="1:11" ht="15">
      <c r="A30" s="8">
        <v>21</v>
      </c>
      <c r="B30" s="9" t="s">
        <v>22</v>
      </c>
      <c r="C30" s="10"/>
      <c r="D30" s="10"/>
      <c r="E30" s="10">
        <f t="shared" si="0"/>
        <v>0</v>
      </c>
      <c r="F30" s="11"/>
      <c r="G30" s="8">
        <v>21</v>
      </c>
      <c r="H30" s="9" t="s">
        <v>22</v>
      </c>
      <c r="I30" s="10"/>
      <c r="J30" s="10"/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4">
      <selection activeCell="H5" sqref="H5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42</v>
      </c>
      <c r="C3" s="16"/>
      <c r="D3" s="16"/>
      <c r="E3" s="16"/>
      <c r="F3" s="17"/>
      <c r="G3" s="18"/>
      <c r="H3" s="15" t="s">
        <v>42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>
        <f>SUM(July:Sept!C10)</f>
        <v>0</v>
      </c>
      <c r="D10" s="10">
        <f>SUM(July:Sept!D10)</f>
        <v>0</v>
      </c>
      <c r="E10" s="10">
        <f>SUM(C10:D10)</f>
        <v>0</v>
      </c>
      <c r="F10" s="11"/>
      <c r="G10" s="8">
        <v>1</v>
      </c>
      <c r="H10" s="9" t="s">
        <v>5</v>
      </c>
      <c r="I10" s="10">
        <f>SUM(July:Sept!I10)</f>
        <v>0</v>
      </c>
      <c r="J10" s="10">
        <f>SUM(July:Sept!J10)</f>
        <v>0</v>
      </c>
      <c r="K10" s="10">
        <f>SUM(I10:J10)</f>
        <v>0</v>
      </c>
    </row>
    <row r="11" spans="1:11" ht="15">
      <c r="A11" s="8">
        <v>2</v>
      </c>
      <c r="B11" s="9" t="s">
        <v>6</v>
      </c>
      <c r="C11" s="10">
        <f>SUM(July:Sept!C11)</f>
        <v>0</v>
      </c>
      <c r="D11" s="10">
        <f>SUM(July:Sept!D11)</f>
        <v>0</v>
      </c>
      <c r="E11" s="10">
        <f aca="true" t="shared" si="0" ref="E11:E30">SUM(C11:D11)</f>
        <v>0</v>
      </c>
      <c r="F11" s="11"/>
      <c r="G11" s="8">
        <v>2</v>
      </c>
      <c r="H11" s="9" t="s">
        <v>6</v>
      </c>
      <c r="I11" s="10">
        <f>SUM(July:Sept!I11)</f>
        <v>0</v>
      </c>
      <c r="J11" s="10">
        <f>SUM(July:Sept!J11)</f>
        <v>0</v>
      </c>
      <c r="K11" s="10">
        <f aca="true" t="shared" si="1" ref="K11:K30">SUM(I11:J11)</f>
        <v>0</v>
      </c>
    </row>
    <row r="12" spans="1:11" ht="15">
      <c r="A12" s="8">
        <v>3</v>
      </c>
      <c r="B12" s="9" t="s">
        <v>23</v>
      </c>
      <c r="C12" s="10">
        <f>SUM(July:Sept!C12)</f>
        <v>0</v>
      </c>
      <c r="D12" s="10">
        <f>SUM(July:Sept!D12)</f>
        <v>0</v>
      </c>
      <c r="E12" s="10">
        <f t="shared" si="0"/>
        <v>0</v>
      </c>
      <c r="F12" s="11"/>
      <c r="G12" s="8">
        <v>3</v>
      </c>
      <c r="H12" s="9" t="s">
        <v>23</v>
      </c>
      <c r="I12" s="10">
        <f>SUM(July:Sept!I12)</f>
        <v>0</v>
      </c>
      <c r="J12" s="10">
        <f>SUM(July:Sept!J12)</f>
        <v>0</v>
      </c>
      <c r="K12" s="10">
        <f t="shared" si="1"/>
        <v>0</v>
      </c>
    </row>
    <row r="13" spans="1:11" ht="15">
      <c r="A13" s="8">
        <v>4</v>
      </c>
      <c r="B13" s="9" t="s">
        <v>7</v>
      </c>
      <c r="C13" s="10">
        <f>SUM(July:Sept!C13)</f>
        <v>0</v>
      </c>
      <c r="D13" s="10">
        <f>SUM(July:Sept!D13)</f>
        <v>0</v>
      </c>
      <c r="E13" s="10">
        <f t="shared" si="0"/>
        <v>0</v>
      </c>
      <c r="F13" s="11"/>
      <c r="G13" s="8">
        <v>4</v>
      </c>
      <c r="H13" s="9" t="s">
        <v>7</v>
      </c>
      <c r="I13" s="10">
        <f>SUM(July:Sept!I13)</f>
        <v>0</v>
      </c>
      <c r="J13" s="10">
        <f>SUM(July:Sept!J13)</f>
        <v>0</v>
      </c>
      <c r="K13" s="10">
        <f t="shared" si="1"/>
        <v>0</v>
      </c>
    </row>
    <row r="14" spans="1:11" ht="15">
      <c r="A14" s="8">
        <v>5</v>
      </c>
      <c r="B14" s="9" t="s">
        <v>8</v>
      </c>
      <c r="C14" s="10">
        <f>SUM(July:Sept!C14)</f>
        <v>0</v>
      </c>
      <c r="D14" s="10">
        <f>SUM(July:Sept!D14)</f>
        <v>0</v>
      </c>
      <c r="E14" s="10">
        <f t="shared" si="0"/>
        <v>0</v>
      </c>
      <c r="F14" s="11"/>
      <c r="G14" s="8">
        <v>5</v>
      </c>
      <c r="H14" s="9" t="s">
        <v>8</v>
      </c>
      <c r="I14" s="10">
        <f>SUM(July:Sept!I14)</f>
        <v>0</v>
      </c>
      <c r="J14" s="10">
        <f>SUM(July:Sept!J14)</f>
        <v>0</v>
      </c>
      <c r="K14" s="10">
        <f t="shared" si="1"/>
        <v>0</v>
      </c>
    </row>
    <row r="15" spans="1:11" ht="15">
      <c r="A15" s="8">
        <v>6</v>
      </c>
      <c r="B15" s="9" t="s">
        <v>9</v>
      </c>
      <c r="C15" s="10">
        <f>SUM(July:Sept!C15)</f>
        <v>0</v>
      </c>
      <c r="D15" s="10">
        <f>SUM(July:Sept!D15)</f>
        <v>0</v>
      </c>
      <c r="E15" s="10">
        <f t="shared" si="0"/>
        <v>0</v>
      </c>
      <c r="F15" s="11"/>
      <c r="G15" s="8">
        <v>6</v>
      </c>
      <c r="H15" s="9" t="s">
        <v>9</v>
      </c>
      <c r="I15" s="10">
        <f>SUM(July:Sept!I15)</f>
        <v>0</v>
      </c>
      <c r="J15" s="10">
        <f>SUM(July:Sept!J15)</f>
        <v>0</v>
      </c>
      <c r="K15" s="10">
        <f t="shared" si="1"/>
        <v>0</v>
      </c>
    </row>
    <row r="16" spans="1:11" ht="15">
      <c r="A16" s="8">
        <v>7</v>
      </c>
      <c r="B16" s="9" t="s">
        <v>10</v>
      </c>
      <c r="C16" s="10">
        <f>SUM(July:Sept!C16)</f>
        <v>0</v>
      </c>
      <c r="D16" s="10">
        <f>SUM(July:Sept!D16)</f>
        <v>0</v>
      </c>
      <c r="E16" s="10">
        <f t="shared" si="0"/>
        <v>0</v>
      </c>
      <c r="F16" s="11"/>
      <c r="G16" s="8">
        <v>7</v>
      </c>
      <c r="H16" s="9" t="s">
        <v>10</v>
      </c>
      <c r="I16" s="10">
        <f>SUM(July:Sept!I16)</f>
        <v>0</v>
      </c>
      <c r="J16" s="10">
        <f>SUM(July:Sept!J16)</f>
        <v>0</v>
      </c>
      <c r="K16" s="10">
        <f t="shared" si="1"/>
        <v>0</v>
      </c>
    </row>
    <row r="17" spans="1:11" ht="15">
      <c r="A17" s="8">
        <v>8</v>
      </c>
      <c r="B17" s="9" t="s">
        <v>11</v>
      </c>
      <c r="C17" s="10">
        <f>SUM(July:Sept!C17)</f>
        <v>0</v>
      </c>
      <c r="D17" s="10">
        <f>SUM(July:Sept!D17)</f>
        <v>0</v>
      </c>
      <c r="E17" s="10">
        <f t="shared" si="0"/>
        <v>0</v>
      </c>
      <c r="F17" s="11"/>
      <c r="G17" s="8">
        <v>8</v>
      </c>
      <c r="H17" s="9" t="s">
        <v>11</v>
      </c>
      <c r="I17" s="10">
        <f>SUM(July:Sept!I17)</f>
        <v>0</v>
      </c>
      <c r="J17" s="10">
        <f>SUM(July:Sept!J17)</f>
        <v>0</v>
      </c>
      <c r="K17" s="10">
        <f t="shared" si="1"/>
        <v>0</v>
      </c>
    </row>
    <row r="18" spans="1:11" ht="15">
      <c r="A18" s="8">
        <v>9</v>
      </c>
      <c r="B18" s="9" t="s">
        <v>12</v>
      </c>
      <c r="C18" s="10">
        <f>SUM(July:Sept!C18)</f>
        <v>0</v>
      </c>
      <c r="D18" s="10">
        <f>SUM(July:Sept!D18)</f>
        <v>0</v>
      </c>
      <c r="E18" s="10">
        <f t="shared" si="0"/>
        <v>0</v>
      </c>
      <c r="F18" s="11"/>
      <c r="G18" s="8">
        <v>9</v>
      </c>
      <c r="H18" s="9" t="s">
        <v>12</v>
      </c>
      <c r="I18" s="10">
        <f>SUM(July:Sept!I18)</f>
        <v>0</v>
      </c>
      <c r="J18" s="10">
        <f>SUM(July:Sept!J18)</f>
        <v>0</v>
      </c>
      <c r="K18" s="10">
        <f t="shared" si="1"/>
        <v>0</v>
      </c>
    </row>
    <row r="19" spans="1:11" ht="15">
      <c r="A19" s="8">
        <v>10</v>
      </c>
      <c r="B19" s="9" t="s">
        <v>13</v>
      </c>
      <c r="C19" s="10">
        <f>SUM(July:Sept!C19)</f>
        <v>0</v>
      </c>
      <c r="D19" s="10">
        <f>SUM(July:Sept!D19)</f>
        <v>0</v>
      </c>
      <c r="E19" s="10">
        <f t="shared" si="0"/>
        <v>0</v>
      </c>
      <c r="F19" s="11"/>
      <c r="G19" s="8">
        <v>10</v>
      </c>
      <c r="H19" s="9" t="s">
        <v>13</v>
      </c>
      <c r="I19" s="10">
        <f>SUM(July:Sept!I19)</f>
        <v>0</v>
      </c>
      <c r="J19" s="10">
        <f>SUM(July:Sept!J19)</f>
        <v>0</v>
      </c>
      <c r="K19" s="10">
        <f t="shared" si="1"/>
        <v>0</v>
      </c>
    </row>
    <row r="20" spans="1:11" ht="15">
      <c r="A20" s="8">
        <v>11</v>
      </c>
      <c r="B20" s="9" t="s">
        <v>14</v>
      </c>
      <c r="C20" s="10">
        <f>SUM(July:Sept!C20)</f>
        <v>0</v>
      </c>
      <c r="D20" s="10">
        <f>SUM(July:Sept!D20)</f>
        <v>0</v>
      </c>
      <c r="E20" s="10">
        <f t="shared" si="0"/>
        <v>0</v>
      </c>
      <c r="F20" s="11"/>
      <c r="G20" s="8">
        <v>11</v>
      </c>
      <c r="H20" s="9" t="s">
        <v>14</v>
      </c>
      <c r="I20" s="10">
        <f>SUM(July:Sept!I20)</f>
        <v>0</v>
      </c>
      <c r="J20" s="10">
        <f>SUM(July:Sept!J20)</f>
        <v>0</v>
      </c>
      <c r="K20" s="10">
        <f t="shared" si="1"/>
        <v>0</v>
      </c>
    </row>
    <row r="21" spans="1:11" ht="15">
      <c r="A21" s="8">
        <v>12</v>
      </c>
      <c r="B21" s="9" t="s">
        <v>15</v>
      </c>
      <c r="C21" s="10">
        <f>SUM(July:Sept!C21)</f>
        <v>0</v>
      </c>
      <c r="D21" s="10">
        <f>SUM(July:Sept!D21)</f>
        <v>0</v>
      </c>
      <c r="E21" s="10">
        <f t="shared" si="0"/>
        <v>0</v>
      </c>
      <c r="F21" s="11"/>
      <c r="G21" s="8">
        <v>12</v>
      </c>
      <c r="H21" s="9" t="s">
        <v>15</v>
      </c>
      <c r="I21" s="10">
        <f>SUM(July:Sept!I21)</f>
        <v>0</v>
      </c>
      <c r="J21" s="10">
        <f>SUM(July:Sept!J21)</f>
        <v>0</v>
      </c>
      <c r="K21" s="10">
        <f t="shared" si="1"/>
        <v>0</v>
      </c>
    </row>
    <row r="22" spans="1:11" ht="15">
      <c r="A22" s="8">
        <v>13</v>
      </c>
      <c r="B22" s="9" t="s">
        <v>25</v>
      </c>
      <c r="C22" s="10">
        <f>SUM(July:Sept!C22)</f>
        <v>0</v>
      </c>
      <c r="D22" s="10">
        <f>SUM(July:Sept!D22)</f>
        <v>0</v>
      </c>
      <c r="E22" s="10">
        <f t="shared" si="0"/>
        <v>0</v>
      </c>
      <c r="F22" s="11"/>
      <c r="G22" s="8">
        <v>13</v>
      </c>
      <c r="H22" s="9" t="s">
        <v>25</v>
      </c>
      <c r="I22" s="10">
        <f>SUM(July:Sept!I22)</f>
        <v>0</v>
      </c>
      <c r="J22" s="10">
        <f>SUM(July:Sept!J22)</f>
        <v>0</v>
      </c>
      <c r="K22" s="10">
        <f t="shared" si="1"/>
        <v>0</v>
      </c>
    </row>
    <row r="23" spans="1:11" ht="15">
      <c r="A23" s="8">
        <v>14</v>
      </c>
      <c r="B23" s="9" t="s">
        <v>16</v>
      </c>
      <c r="C23" s="10">
        <f>SUM(July:Sept!C23)</f>
        <v>0</v>
      </c>
      <c r="D23" s="10">
        <f>SUM(July:Sept!D23)</f>
        <v>0</v>
      </c>
      <c r="E23" s="10">
        <f t="shared" si="0"/>
        <v>0</v>
      </c>
      <c r="F23" s="11"/>
      <c r="G23" s="8">
        <v>14</v>
      </c>
      <c r="H23" s="9" t="s">
        <v>16</v>
      </c>
      <c r="I23" s="10">
        <f>SUM(July:Sept!I23)</f>
        <v>0</v>
      </c>
      <c r="J23" s="10">
        <f>SUM(July:Sept!J23)</f>
        <v>0</v>
      </c>
      <c r="K23" s="10">
        <f t="shared" si="1"/>
        <v>0</v>
      </c>
    </row>
    <row r="24" spans="1:11" ht="15">
      <c r="A24" s="8">
        <v>15</v>
      </c>
      <c r="B24" s="9" t="s">
        <v>17</v>
      </c>
      <c r="C24" s="10">
        <f>SUM(July:Sept!C24)</f>
        <v>0</v>
      </c>
      <c r="D24" s="10">
        <f>SUM(July:Sept!D24)</f>
        <v>0</v>
      </c>
      <c r="E24" s="10">
        <f t="shared" si="0"/>
        <v>0</v>
      </c>
      <c r="F24" s="11"/>
      <c r="G24" s="8">
        <v>15</v>
      </c>
      <c r="H24" s="9" t="s">
        <v>17</v>
      </c>
      <c r="I24" s="10">
        <f>SUM(July:Sept!I24)</f>
        <v>0</v>
      </c>
      <c r="J24" s="10">
        <f>SUM(July:Sept!J24)</f>
        <v>0</v>
      </c>
      <c r="K24" s="10">
        <f t="shared" si="1"/>
        <v>0</v>
      </c>
    </row>
    <row r="25" spans="1:11" ht="15">
      <c r="A25" s="8">
        <v>16</v>
      </c>
      <c r="B25" s="9" t="s">
        <v>24</v>
      </c>
      <c r="C25" s="10">
        <f>SUM(July:Sept!C25)</f>
        <v>0</v>
      </c>
      <c r="D25" s="10">
        <f>SUM(July:Sept!D25)</f>
        <v>0</v>
      </c>
      <c r="E25" s="10">
        <f t="shared" si="0"/>
        <v>0</v>
      </c>
      <c r="F25" s="11"/>
      <c r="G25" s="8">
        <v>16</v>
      </c>
      <c r="H25" s="9" t="s">
        <v>24</v>
      </c>
      <c r="I25" s="10">
        <f>SUM(July:Sept!I25)</f>
        <v>0</v>
      </c>
      <c r="J25" s="10">
        <f>SUM(July:Sept!J25)</f>
        <v>0</v>
      </c>
      <c r="K25" s="10">
        <f t="shared" si="1"/>
        <v>0</v>
      </c>
    </row>
    <row r="26" spans="1:11" ht="15">
      <c r="A26" s="8">
        <v>17</v>
      </c>
      <c r="B26" s="9" t="s">
        <v>18</v>
      </c>
      <c r="C26" s="10">
        <f>SUM(July:Sept!C26)</f>
        <v>0</v>
      </c>
      <c r="D26" s="10">
        <f>SUM(July:Sept!D26)</f>
        <v>0</v>
      </c>
      <c r="E26" s="10">
        <f t="shared" si="0"/>
        <v>0</v>
      </c>
      <c r="F26" s="11"/>
      <c r="G26" s="8">
        <v>17</v>
      </c>
      <c r="H26" s="9" t="s">
        <v>18</v>
      </c>
      <c r="I26" s="10">
        <f>SUM(July:Sept!I26)</f>
        <v>0</v>
      </c>
      <c r="J26" s="10">
        <f>SUM(July:Sept!J26)</f>
        <v>0</v>
      </c>
      <c r="K26" s="10">
        <f t="shared" si="1"/>
        <v>0</v>
      </c>
    </row>
    <row r="27" spans="1:11" ht="15">
      <c r="A27" s="8">
        <v>18</v>
      </c>
      <c r="B27" s="9" t="s">
        <v>19</v>
      </c>
      <c r="C27" s="10">
        <f>SUM(July:Sept!C27)</f>
        <v>0</v>
      </c>
      <c r="D27" s="10">
        <f>SUM(July:Sept!D27)</f>
        <v>0</v>
      </c>
      <c r="E27" s="10">
        <f t="shared" si="0"/>
        <v>0</v>
      </c>
      <c r="F27" s="11"/>
      <c r="G27" s="8">
        <v>18</v>
      </c>
      <c r="H27" s="9" t="s">
        <v>19</v>
      </c>
      <c r="I27" s="10">
        <f>SUM(July:Sept!I27)</f>
        <v>0</v>
      </c>
      <c r="J27" s="10">
        <f>SUM(July:Sept!J27)</f>
        <v>0</v>
      </c>
      <c r="K27" s="10">
        <f t="shared" si="1"/>
        <v>0</v>
      </c>
    </row>
    <row r="28" spans="1:11" ht="15">
      <c r="A28" s="8">
        <v>19</v>
      </c>
      <c r="B28" s="9" t="s">
        <v>20</v>
      </c>
      <c r="C28" s="10">
        <f>SUM(July:Sept!C28)</f>
        <v>0</v>
      </c>
      <c r="D28" s="10">
        <f>SUM(July:Sept!D28)</f>
        <v>0</v>
      </c>
      <c r="E28" s="10">
        <f t="shared" si="0"/>
        <v>0</v>
      </c>
      <c r="F28" s="11"/>
      <c r="G28" s="8">
        <v>19</v>
      </c>
      <c r="H28" s="9" t="s">
        <v>20</v>
      </c>
      <c r="I28" s="10">
        <f>SUM(July:Sept!I28)</f>
        <v>0</v>
      </c>
      <c r="J28" s="10">
        <f>SUM(July:Sept!J28)</f>
        <v>0</v>
      </c>
      <c r="K28" s="10">
        <f t="shared" si="1"/>
        <v>0</v>
      </c>
    </row>
    <row r="29" spans="1:11" ht="15">
      <c r="A29" s="8">
        <v>20</v>
      </c>
      <c r="B29" s="9" t="s">
        <v>21</v>
      </c>
      <c r="C29" s="10">
        <f>SUM(July:Sept!C29)</f>
        <v>0</v>
      </c>
      <c r="D29" s="10">
        <f>SUM(July:Sept!D29)</f>
        <v>0</v>
      </c>
      <c r="E29" s="10">
        <f t="shared" si="0"/>
        <v>0</v>
      </c>
      <c r="F29" s="11"/>
      <c r="G29" s="8">
        <v>20</v>
      </c>
      <c r="H29" s="9" t="s">
        <v>21</v>
      </c>
      <c r="I29" s="10">
        <f>SUM(July:Sept!I29)</f>
        <v>0</v>
      </c>
      <c r="J29" s="10">
        <f>SUM(July:Sept!J29)</f>
        <v>0</v>
      </c>
      <c r="K29" s="10">
        <f t="shared" si="1"/>
        <v>0</v>
      </c>
    </row>
    <row r="30" spans="1:11" ht="15">
      <c r="A30" s="8">
        <v>21</v>
      </c>
      <c r="B30" s="9" t="s">
        <v>22</v>
      </c>
      <c r="C30" s="10">
        <f>SUM(July:Sept!C30)</f>
        <v>0</v>
      </c>
      <c r="D30" s="10">
        <f>SUM(July:Sept!D30)</f>
        <v>0</v>
      </c>
      <c r="E30" s="10">
        <f t="shared" si="0"/>
        <v>0</v>
      </c>
      <c r="F30" s="11"/>
      <c r="G30" s="8">
        <v>21</v>
      </c>
      <c r="H30" s="9" t="s">
        <v>22</v>
      </c>
      <c r="I30" s="10">
        <f>SUM(July:Sept!I30)</f>
        <v>0</v>
      </c>
      <c r="J30" s="10">
        <f>SUM(July:Sept!J30)</f>
        <v>0</v>
      </c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43</v>
      </c>
      <c r="C3" s="16"/>
      <c r="D3" s="16"/>
      <c r="E3" s="16"/>
      <c r="F3" s="17"/>
      <c r="G3" s="18"/>
      <c r="H3" s="15" t="s">
        <v>43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/>
      <c r="D10" s="10"/>
      <c r="E10" s="10">
        <f>SUM(C10:D10)</f>
        <v>0</v>
      </c>
      <c r="F10" s="11"/>
      <c r="G10" s="8">
        <v>1</v>
      </c>
      <c r="H10" s="9" t="s">
        <v>5</v>
      </c>
      <c r="I10" s="10"/>
      <c r="J10" s="10"/>
      <c r="K10" s="10">
        <f>SUM(I10:J10)</f>
        <v>0</v>
      </c>
    </row>
    <row r="11" spans="1:11" ht="15">
      <c r="A11" s="8">
        <v>2</v>
      </c>
      <c r="B11" s="9" t="s">
        <v>6</v>
      </c>
      <c r="C11" s="10"/>
      <c r="D11" s="10"/>
      <c r="E11" s="10">
        <f aca="true" t="shared" si="0" ref="E11:E30">SUM(C11:D11)</f>
        <v>0</v>
      </c>
      <c r="F11" s="11"/>
      <c r="G11" s="8">
        <v>2</v>
      </c>
      <c r="H11" s="9" t="s">
        <v>6</v>
      </c>
      <c r="I11" s="10"/>
      <c r="J11" s="10"/>
      <c r="K11" s="10">
        <f aca="true" t="shared" si="1" ref="K11:K30">SUM(I11:J11)</f>
        <v>0</v>
      </c>
    </row>
    <row r="12" spans="1:11" ht="15">
      <c r="A12" s="8">
        <v>3</v>
      </c>
      <c r="B12" s="9" t="s">
        <v>23</v>
      </c>
      <c r="C12" s="10"/>
      <c r="D12" s="10"/>
      <c r="E12" s="10">
        <f t="shared" si="0"/>
        <v>0</v>
      </c>
      <c r="F12" s="11"/>
      <c r="G12" s="8">
        <v>3</v>
      </c>
      <c r="H12" s="9" t="s">
        <v>23</v>
      </c>
      <c r="I12" s="10"/>
      <c r="J12" s="10"/>
      <c r="K12" s="10">
        <f t="shared" si="1"/>
        <v>0</v>
      </c>
    </row>
    <row r="13" spans="1:11" ht="15">
      <c r="A13" s="8">
        <v>4</v>
      </c>
      <c r="B13" s="9" t="s">
        <v>7</v>
      </c>
      <c r="C13" s="10"/>
      <c r="D13" s="10"/>
      <c r="E13" s="10">
        <f t="shared" si="0"/>
        <v>0</v>
      </c>
      <c r="F13" s="11"/>
      <c r="G13" s="8">
        <v>4</v>
      </c>
      <c r="H13" s="9" t="s">
        <v>7</v>
      </c>
      <c r="I13" s="10"/>
      <c r="J13" s="10"/>
      <c r="K13" s="10">
        <f t="shared" si="1"/>
        <v>0</v>
      </c>
    </row>
    <row r="14" spans="1:11" ht="15">
      <c r="A14" s="8">
        <v>5</v>
      </c>
      <c r="B14" s="9" t="s">
        <v>8</v>
      </c>
      <c r="C14" s="10"/>
      <c r="D14" s="10"/>
      <c r="E14" s="10">
        <f t="shared" si="0"/>
        <v>0</v>
      </c>
      <c r="F14" s="11"/>
      <c r="G14" s="8">
        <v>5</v>
      </c>
      <c r="H14" s="9" t="s">
        <v>8</v>
      </c>
      <c r="I14" s="10"/>
      <c r="J14" s="10"/>
      <c r="K14" s="10">
        <f t="shared" si="1"/>
        <v>0</v>
      </c>
    </row>
    <row r="15" spans="1:11" ht="15">
      <c r="A15" s="8">
        <v>6</v>
      </c>
      <c r="B15" s="9" t="s">
        <v>9</v>
      </c>
      <c r="C15" s="10"/>
      <c r="D15" s="10"/>
      <c r="E15" s="10">
        <f t="shared" si="0"/>
        <v>0</v>
      </c>
      <c r="F15" s="11"/>
      <c r="G15" s="8">
        <v>6</v>
      </c>
      <c r="H15" s="9" t="s">
        <v>9</v>
      </c>
      <c r="I15" s="10"/>
      <c r="J15" s="10"/>
      <c r="K15" s="10">
        <f t="shared" si="1"/>
        <v>0</v>
      </c>
    </row>
    <row r="16" spans="1:11" ht="15">
      <c r="A16" s="8">
        <v>7</v>
      </c>
      <c r="B16" s="9" t="s">
        <v>10</v>
      </c>
      <c r="C16" s="10"/>
      <c r="D16" s="10"/>
      <c r="E16" s="10">
        <f t="shared" si="0"/>
        <v>0</v>
      </c>
      <c r="F16" s="11"/>
      <c r="G16" s="8">
        <v>7</v>
      </c>
      <c r="H16" s="9" t="s">
        <v>10</v>
      </c>
      <c r="I16" s="10"/>
      <c r="J16" s="10"/>
      <c r="K16" s="10">
        <f t="shared" si="1"/>
        <v>0</v>
      </c>
    </row>
    <row r="17" spans="1:11" ht="15">
      <c r="A17" s="8">
        <v>8</v>
      </c>
      <c r="B17" s="9" t="s">
        <v>11</v>
      </c>
      <c r="C17" s="10"/>
      <c r="D17" s="10"/>
      <c r="E17" s="10">
        <f t="shared" si="0"/>
        <v>0</v>
      </c>
      <c r="F17" s="11"/>
      <c r="G17" s="8">
        <v>8</v>
      </c>
      <c r="H17" s="9" t="s">
        <v>11</v>
      </c>
      <c r="I17" s="10"/>
      <c r="J17" s="10"/>
      <c r="K17" s="10">
        <f t="shared" si="1"/>
        <v>0</v>
      </c>
    </row>
    <row r="18" spans="1:11" ht="15">
      <c r="A18" s="8">
        <v>9</v>
      </c>
      <c r="B18" s="9" t="s">
        <v>12</v>
      </c>
      <c r="C18" s="10"/>
      <c r="D18" s="10"/>
      <c r="E18" s="10">
        <f t="shared" si="0"/>
        <v>0</v>
      </c>
      <c r="F18" s="11"/>
      <c r="G18" s="8">
        <v>9</v>
      </c>
      <c r="H18" s="9" t="s">
        <v>12</v>
      </c>
      <c r="I18" s="10"/>
      <c r="J18" s="10"/>
      <c r="K18" s="10">
        <f t="shared" si="1"/>
        <v>0</v>
      </c>
    </row>
    <row r="19" spans="1:11" ht="15">
      <c r="A19" s="8">
        <v>10</v>
      </c>
      <c r="B19" s="9" t="s">
        <v>13</v>
      </c>
      <c r="C19" s="10"/>
      <c r="D19" s="10"/>
      <c r="E19" s="10">
        <f t="shared" si="0"/>
        <v>0</v>
      </c>
      <c r="F19" s="11"/>
      <c r="G19" s="8">
        <v>10</v>
      </c>
      <c r="H19" s="9" t="s">
        <v>13</v>
      </c>
      <c r="I19" s="10"/>
      <c r="J19" s="10"/>
      <c r="K19" s="10">
        <f t="shared" si="1"/>
        <v>0</v>
      </c>
    </row>
    <row r="20" spans="1:11" ht="15">
      <c r="A20" s="8">
        <v>11</v>
      </c>
      <c r="B20" s="9" t="s">
        <v>14</v>
      </c>
      <c r="C20" s="10"/>
      <c r="D20" s="10"/>
      <c r="E20" s="10">
        <f t="shared" si="0"/>
        <v>0</v>
      </c>
      <c r="F20" s="11"/>
      <c r="G20" s="8">
        <v>11</v>
      </c>
      <c r="H20" s="9" t="s">
        <v>14</v>
      </c>
      <c r="I20" s="10"/>
      <c r="J20" s="10"/>
      <c r="K20" s="10">
        <f t="shared" si="1"/>
        <v>0</v>
      </c>
    </row>
    <row r="21" spans="1:11" ht="15">
      <c r="A21" s="8">
        <v>12</v>
      </c>
      <c r="B21" s="9" t="s">
        <v>15</v>
      </c>
      <c r="C21" s="10"/>
      <c r="D21" s="10"/>
      <c r="E21" s="10">
        <f t="shared" si="0"/>
        <v>0</v>
      </c>
      <c r="F21" s="11"/>
      <c r="G21" s="8">
        <v>12</v>
      </c>
      <c r="H21" s="9" t="s">
        <v>15</v>
      </c>
      <c r="I21" s="10"/>
      <c r="J21" s="10"/>
      <c r="K21" s="10">
        <f t="shared" si="1"/>
        <v>0</v>
      </c>
    </row>
    <row r="22" spans="1:11" ht="15">
      <c r="A22" s="8">
        <v>13</v>
      </c>
      <c r="B22" s="9" t="s">
        <v>25</v>
      </c>
      <c r="C22" s="10"/>
      <c r="D22" s="10"/>
      <c r="E22" s="10">
        <f t="shared" si="0"/>
        <v>0</v>
      </c>
      <c r="F22" s="11"/>
      <c r="G22" s="8">
        <v>13</v>
      </c>
      <c r="H22" s="9" t="s">
        <v>25</v>
      </c>
      <c r="I22" s="10"/>
      <c r="J22" s="10"/>
      <c r="K22" s="10">
        <f t="shared" si="1"/>
        <v>0</v>
      </c>
    </row>
    <row r="23" spans="1:11" ht="15">
      <c r="A23" s="8">
        <v>14</v>
      </c>
      <c r="B23" s="9" t="s">
        <v>16</v>
      </c>
      <c r="C23" s="10"/>
      <c r="D23" s="10"/>
      <c r="E23" s="10">
        <f t="shared" si="0"/>
        <v>0</v>
      </c>
      <c r="F23" s="11"/>
      <c r="G23" s="8">
        <v>14</v>
      </c>
      <c r="H23" s="9" t="s">
        <v>16</v>
      </c>
      <c r="I23" s="10"/>
      <c r="J23" s="10"/>
      <c r="K23" s="10">
        <f t="shared" si="1"/>
        <v>0</v>
      </c>
    </row>
    <row r="24" spans="1:11" ht="15">
      <c r="A24" s="8">
        <v>15</v>
      </c>
      <c r="B24" s="9" t="s">
        <v>17</v>
      </c>
      <c r="C24" s="10"/>
      <c r="D24" s="10"/>
      <c r="E24" s="10">
        <f t="shared" si="0"/>
        <v>0</v>
      </c>
      <c r="F24" s="11"/>
      <c r="G24" s="8">
        <v>15</v>
      </c>
      <c r="H24" s="9" t="s">
        <v>17</v>
      </c>
      <c r="I24" s="10"/>
      <c r="J24" s="10"/>
      <c r="K24" s="10">
        <f t="shared" si="1"/>
        <v>0</v>
      </c>
    </row>
    <row r="25" spans="1:11" ht="15">
      <c r="A25" s="8">
        <v>16</v>
      </c>
      <c r="B25" s="9" t="s">
        <v>24</v>
      </c>
      <c r="C25" s="10"/>
      <c r="D25" s="10"/>
      <c r="E25" s="10">
        <f t="shared" si="0"/>
        <v>0</v>
      </c>
      <c r="F25" s="11"/>
      <c r="G25" s="8">
        <v>16</v>
      </c>
      <c r="H25" s="9" t="s">
        <v>24</v>
      </c>
      <c r="I25" s="10"/>
      <c r="J25" s="10"/>
      <c r="K25" s="10">
        <f t="shared" si="1"/>
        <v>0</v>
      </c>
    </row>
    <row r="26" spans="1:11" ht="15">
      <c r="A26" s="8">
        <v>17</v>
      </c>
      <c r="B26" s="9" t="s">
        <v>18</v>
      </c>
      <c r="C26" s="10"/>
      <c r="D26" s="10"/>
      <c r="E26" s="10">
        <f t="shared" si="0"/>
        <v>0</v>
      </c>
      <c r="F26" s="11"/>
      <c r="G26" s="8">
        <v>17</v>
      </c>
      <c r="H26" s="9" t="s">
        <v>18</v>
      </c>
      <c r="I26" s="10"/>
      <c r="J26" s="10"/>
      <c r="K26" s="10">
        <f t="shared" si="1"/>
        <v>0</v>
      </c>
    </row>
    <row r="27" spans="1:11" ht="15">
      <c r="A27" s="8">
        <v>18</v>
      </c>
      <c r="B27" s="9" t="s">
        <v>19</v>
      </c>
      <c r="C27" s="10"/>
      <c r="D27" s="10"/>
      <c r="E27" s="10">
        <f t="shared" si="0"/>
        <v>0</v>
      </c>
      <c r="F27" s="11"/>
      <c r="G27" s="8">
        <v>18</v>
      </c>
      <c r="H27" s="9" t="s">
        <v>19</v>
      </c>
      <c r="I27" s="10"/>
      <c r="J27" s="10"/>
      <c r="K27" s="10">
        <f t="shared" si="1"/>
        <v>0</v>
      </c>
    </row>
    <row r="28" spans="1:11" ht="15">
      <c r="A28" s="8">
        <v>19</v>
      </c>
      <c r="B28" s="9" t="s">
        <v>20</v>
      </c>
      <c r="C28" s="10"/>
      <c r="D28" s="10"/>
      <c r="E28" s="10">
        <f t="shared" si="0"/>
        <v>0</v>
      </c>
      <c r="F28" s="11"/>
      <c r="G28" s="8">
        <v>19</v>
      </c>
      <c r="H28" s="9" t="s">
        <v>20</v>
      </c>
      <c r="I28" s="10"/>
      <c r="J28" s="10"/>
      <c r="K28" s="10">
        <f t="shared" si="1"/>
        <v>0</v>
      </c>
    </row>
    <row r="29" spans="1:11" ht="15">
      <c r="A29" s="8">
        <v>20</v>
      </c>
      <c r="B29" s="9" t="s">
        <v>21</v>
      </c>
      <c r="C29" s="10"/>
      <c r="D29" s="10"/>
      <c r="E29" s="10">
        <f t="shared" si="0"/>
        <v>0</v>
      </c>
      <c r="F29" s="11"/>
      <c r="G29" s="8">
        <v>20</v>
      </c>
      <c r="H29" s="9" t="s">
        <v>21</v>
      </c>
      <c r="I29" s="10"/>
      <c r="J29" s="10"/>
      <c r="K29" s="10">
        <f t="shared" si="1"/>
        <v>0</v>
      </c>
    </row>
    <row r="30" spans="1:11" ht="15">
      <c r="A30" s="8">
        <v>21</v>
      </c>
      <c r="B30" s="9" t="s">
        <v>22</v>
      </c>
      <c r="C30" s="10"/>
      <c r="D30" s="10"/>
      <c r="E30" s="10">
        <f t="shared" si="0"/>
        <v>0</v>
      </c>
      <c r="F30" s="11"/>
      <c r="G30" s="8">
        <v>21</v>
      </c>
      <c r="H30" s="9" t="s">
        <v>22</v>
      </c>
      <c r="I30" s="10"/>
      <c r="J30" s="10"/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44</v>
      </c>
      <c r="C3" s="16"/>
      <c r="D3" s="16"/>
      <c r="E3" s="16"/>
      <c r="F3" s="17"/>
      <c r="G3" s="18"/>
      <c r="H3" s="15" t="s">
        <v>44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/>
      <c r="D10" s="10"/>
      <c r="E10" s="10">
        <f>SUM(C10:D10)</f>
        <v>0</v>
      </c>
      <c r="F10" s="11"/>
      <c r="G10" s="8">
        <v>1</v>
      </c>
      <c r="H10" s="9" t="s">
        <v>5</v>
      </c>
      <c r="I10" s="10"/>
      <c r="J10" s="10"/>
      <c r="K10" s="10">
        <f>SUM(I10:J10)</f>
        <v>0</v>
      </c>
    </row>
    <row r="11" spans="1:11" ht="15">
      <c r="A11" s="8">
        <v>2</v>
      </c>
      <c r="B11" s="9" t="s">
        <v>6</v>
      </c>
      <c r="C11" s="10"/>
      <c r="D11" s="10"/>
      <c r="E11" s="10">
        <f aca="true" t="shared" si="0" ref="E11:E30">SUM(C11:D11)</f>
        <v>0</v>
      </c>
      <c r="F11" s="11"/>
      <c r="G11" s="8">
        <v>2</v>
      </c>
      <c r="H11" s="9" t="s">
        <v>6</v>
      </c>
      <c r="I11" s="10"/>
      <c r="J11" s="10"/>
      <c r="K11" s="10">
        <f aca="true" t="shared" si="1" ref="K11:K30">SUM(I11:J11)</f>
        <v>0</v>
      </c>
    </row>
    <row r="12" spans="1:11" ht="15">
      <c r="A12" s="8">
        <v>3</v>
      </c>
      <c r="B12" s="9" t="s">
        <v>23</v>
      </c>
      <c r="C12" s="10"/>
      <c r="D12" s="10"/>
      <c r="E12" s="10">
        <f t="shared" si="0"/>
        <v>0</v>
      </c>
      <c r="F12" s="11"/>
      <c r="G12" s="8">
        <v>3</v>
      </c>
      <c r="H12" s="9" t="s">
        <v>23</v>
      </c>
      <c r="I12" s="10"/>
      <c r="J12" s="10"/>
      <c r="K12" s="10">
        <f t="shared" si="1"/>
        <v>0</v>
      </c>
    </row>
    <row r="13" spans="1:11" ht="15">
      <c r="A13" s="8">
        <v>4</v>
      </c>
      <c r="B13" s="9" t="s">
        <v>7</v>
      </c>
      <c r="C13" s="10"/>
      <c r="D13" s="10"/>
      <c r="E13" s="10">
        <f t="shared" si="0"/>
        <v>0</v>
      </c>
      <c r="F13" s="11"/>
      <c r="G13" s="8">
        <v>4</v>
      </c>
      <c r="H13" s="9" t="s">
        <v>7</v>
      </c>
      <c r="I13" s="10"/>
      <c r="J13" s="10"/>
      <c r="K13" s="10">
        <f t="shared" si="1"/>
        <v>0</v>
      </c>
    </row>
    <row r="14" spans="1:11" ht="15">
      <c r="A14" s="8">
        <v>5</v>
      </c>
      <c r="B14" s="9" t="s">
        <v>8</v>
      </c>
      <c r="C14" s="10"/>
      <c r="D14" s="10"/>
      <c r="E14" s="10">
        <f t="shared" si="0"/>
        <v>0</v>
      </c>
      <c r="F14" s="11"/>
      <c r="G14" s="8">
        <v>5</v>
      </c>
      <c r="H14" s="9" t="s">
        <v>8</v>
      </c>
      <c r="I14" s="10"/>
      <c r="J14" s="10"/>
      <c r="K14" s="10">
        <f t="shared" si="1"/>
        <v>0</v>
      </c>
    </row>
    <row r="15" spans="1:11" ht="15">
      <c r="A15" s="8">
        <v>6</v>
      </c>
      <c r="B15" s="9" t="s">
        <v>9</v>
      </c>
      <c r="C15" s="10"/>
      <c r="D15" s="10"/>
      <c r="E15" s="10">
        <f t="shared" si="0"/>
        <v>0</v>
      </c>
      <c r="F15" s="11"/>
      <c r="G15" s="8">
        <v>6</v>
      </c>
      <c r="H15" s="9" t="s">
        <v>9</v>
      </c>
      <c r="I15" s="10"/>
      <c r="J15" s="10"/>
      <c r="K15" s="10">
        <f t="shared" si="1"/>
        <v>0</v>
      </c>
    </row>
    <row r="16" spans="1:11" ht="15">
      <c r="A16" s="8">
        <v>7</v>
      </c>
      <c r="B16" s="9" t="s">
        <v>10</v>
      </c>
      <c r="C16" s="10"/>
      <c r="D16" s="10"/>
      <c r="E16" s="10">
        <f t="shared" si="0"/>
        <v>0</v>
      </c>
      <c r="F16" s="11"/>
      <c r="G16" s="8">
        <v>7</v>
      </c>
      <c r="H16" s="9" t="s">
        <v>10</v>
      </c>
      <c r="I16" s="10"/>
      <c r="J16" s="10"/>
      <c r="K16" s="10">
        <f t="shared" si="1"/>
        <v>0</v>
      </c>
    </row>
    <row r="17" spans="1:11" ht="15">
      <c r="A17" s="8">
        <v>8</v>
      </c>
      <c r="B17" s="9" t="s">
        <v>11</v>
      </c>
      <c r="C17" s="10"/>
      <c r="D17" s="10"/>
      <c r="E17" s="10">
        <f t="shared" si="0"/>
        <v>0</v>
      </c>
      <c r="F17" s="11"/>
      <c r="G17" s="8">
        <v>8</v>
      </c>
      <c r="H17" s="9" t="s">
        <v>11</v>
      </c>
      <c r="I17" s="10"/>
      <c r="J17" s="10"/>
      <c r="K17" s="10">
        <f t="shared" si="1"/>
        <v>0</v>
      </c>
    </row>
    <row r="18" spans="1:11" ht="15">
      <c r="A18" s="8">
        <v>9</v>
      </c>
      <c r="B18" s="9" t="s">
        <v>12</v>
      </c>
      <c r="C18" s="10"/>
      <c r="D18" s="10"/>
      <c r="E18" s="10">
        <f t="shared" si="0"/>
        <v>0</v>
      </c>
      <c r="F18" s="11"/>
      <c r="G18" s="8">
        <v>9</v>
      </c>
      <c r="H18" s="9" t="s">
        <v>12</v>
      </c>
      <c r="I18" s="10"/>
      <c r="J18" s="10"/>
      <c r="K18" s="10">
        <f t="shared" si="1"/>
        <v>0</v>
      </c>
    </row>
    <row r="19" spans="1:11" ht="15">
      <c r="A19" s="8">
        <v>10</v>
      </c>
      <c r="B19" s="9" t="s">
        <v>13</v>
      </c>
      <c r="C19" s="10"/>
      <c r="D19" s="10"/>
      <c r="E19" s="10">
        <f t="shared" si="0"/>
        <v>0</v>
      </c>
      <c r="F19" s="11"/>
      <c r="G19" s="8">
        <v>10</v>
      </c>
      <c r="H19" s="9" t="s">
        <v>13</v>
      </c>
      <c r="I19" s="10"/>
      <c r="J19" s="10"/>
      <c r="K19" s="10">
        <f t="shared" si="1"/>
        <v>0</v>
      </c>
    </row>
    <row r="20" spans="1:11" ht="15">
      <c r="A20" s="8">
        <v>11</v>
      </c>
      <c r="B20" s="9" t="s">
        <v>14</v>
      </c>
      <c r="C20" s="10"/>
      <c r="D20" s="10"/>
      <c r="E20" s="10">
        <f t="shared" si="0"/>
        <v>0</v>
      </c>
      <c r="F20" s="11"/>
      <c r="G20" s="8">
        <v>11</v>
      </c>
      <c r="H20" s="9" t="s">
        <v>14</v>
      </c>
      <c r="I20" s="10"/>
      <c r="J20" s="10"/>
      <c r="K20" s="10">
        <f t="shared" si="1"/>
        <v>0</v>
      </c>
    </row>
    <row r="21" spans="1:11" ht="15">
      <c r="A21" s="8">
        <v>12</v>
      </c>
      <c r="B21" s="9" t="s">
        <v>15</v>
      </c>
      <c r="C21" s="10"/>
      <c r="D21" s="10"/>
      <c r="E21" s="10">
        <f t="shared" si="0"/>
        <v>0</v>
      </c>
      <c r="F21" s="11"/>
      <c r="G21" s="8">
        <v>12</v>
      </c>
      <c r="H21" s="9" t="s">
        <v>15</v>
      </c>
      <c r="I21" s="10"/>
      <c r="J21" s="10"/>
      <c r="K21" s="10">
        <f t="shared" si="1"/>
        <v>0</v>
      </c>
    </row>
    <row r="22" spans="1:11" ht="15">
      <c r="A22" s="8">
        <v>13</v>
      </c>
      <c r="B22" s="9" t="s">
        <v>25</v>
      </c>
      <c r="C22" s="10"/>
      <c r="D22" s="10"/>
      <c r="E22" s="10">
        <f t="shared" si="0"/>
        <v>0</v>
      </c>
      <c r="F22" s="11"/>
      <c r="G22" s="8">
        <v>13</v>
      </c>
      <c r="H22" s="9" t="s">
        <v>25</v>
      </c>
      <c r="I22" s="10"/>
      <c r="J22" s="10"/>
      <c r="K22" s="10">
        <f t="shared" si="1"/>
        <v>0</v>
      </c>
    </row>
    <row r="23" spans="1:11" ht="15">
      <c r="A23" s="8">
        <v>14</v>
      </c>
      <c r="B23" s="9" t="s">
        <v>16</v>
      </c>
      <c r="C23" s="10"/>
      <c r="D23" s="10"/>
      <c r="E23" s="10">
        <f t="shared" si="0"/>
        <v>0</v>
      </c>
      <c r="F23" s="11"/>
      <c r="G23" s="8">
        <v>14</v>
      </c>
      <c r="H23" s="9" t="s">
        <v>16</v>
      </c>
      <c r="I23" s="10"/>
      <c r="J23" s="10"/>
      <c r="K23" s="10">
        <f t="shared" si="1"/>
        <v>0</v>
      </c>
    </row>
    <row r="24" spans="1:11" ht="15">
      <c r="A24" s="8">
        <v>15</v>
      </c>
      <c r="B24" s="9" t="s">
        <v>17</v>
      </c>
      <c r="C24" s="10"/>
      <c r="D24" s="10"/>
      <c r="E24" s="10">
        <f t="shared" si="0"/>
        <v>0</v>
      </c>
      <c r="F24" s="11"/>
      <c r="G24" s="8">
        <v>15</v>
      </c>
      <c r="H24" s="9" t="s">
        <v>17</v>
      </c>
      <c r="I24" s="10"/>
      <c r="J24" s="10"/>
      <c r="K24" s="10">
        <f t="shared" si="1"/>
        <v>0</v>
      </c>
    </row>
    <row r="25" spans="1:11" ht="15">
      <c r="A25" s="8">
        <v>16</v>
      </c>
      <c r="B25" s="9" t="s">
        <v>24</v>
      </c>
      <c r="C25" s="10"/>
      <c r="D25" s="10"/>
      <c r="E25" s="10">
        <f t="shared" si="0"/>
        <v>0</v>
      </c>
      <c r="F25" s="11"/>
      <c r="G25" s="8">
        <v>16</v>
      </c>
      <c r="H25" s="9" t="s">
        <v>24</v>
      </c>
      <c r="I25" s="10"/>
      <c r="J25" s="10"/>
      <c r="K25" s="10">
        <f t="shared" si="1"/>
        <v>0</v>
      </c>
    </row>
    <row r="26" spans="1:11" ht="15">
      <c r="A26" s="8">
        <v>17</v>
      </c>
      <c r="B26" s="9" t="s">
        <v>18</v>
      </c>
      <c r="C26" s="10"/>
      <c r="D26" s="10"/>
      <c r="E26" s="10">
        <f t="shared" si="0"/>
        <v>0</v>
      </c>
      <c r="F26" s="11"/>
      <c r="G26" s="8">
        <v>17</v>
      </c>
      <c r="H26" s="9" t="s">
        <v>18</v>
      </c>
      <c r="I26" s="10"/>
      <c r="J26" s="10"/>
      <c r="K26" s="10">
        <f t="shared" si="1"/>
        <v>0</v>
      </c>
    </row>
    <row r="27" spans="1:11" ht="15">
      <c r="A27" s="8">
        <v>18</v>
      </c>
      <c r="B27" s="9" t="s">
        <v>19</v>
      </c>
      <c r="C27" s="10"/>
      <c r="D27" s="10"/>
      <c r="E27" s="10">
        <f t="shared" si="0"/>
        <v>0</v>
      </c>
      <c r="F27" s="11"/>
      <c r="G27" s="8">
        <v>18</v>
      </c>
      <c r="H27" s="9" t="s">
        <v>19</v>
      </c>
      <c r="I27" s="10"/>
      <c r="J27" s="10"/>
      <c r="K27" s="10">
        <f t="shared" si="1"/>
        <v>0</v>
      </c>
    </row>
    <row r="28" spans="1:11" ht="15">
      <c r="A28" s="8">
        <v>19</v>
      </c>
      <c r="B28" s="9" t="s">
        <v>20</v>
      </c>
      <c r="C28" s="10"/>
      <c r="D28" s="10"/>
      <c r="E28" s="10">
        <f t="shared" si="0"/>
        <v>0</v>
      </c>
      <c r="F28" s="11"/>
      <c r="G28" s="8">
        <v>19</v>
      </c>
      <c r="H28" s="9" t="s">
        <v>20</v>
      </c>
      <c r="I28" s="10"/>
      <c r="J28" s="10"/>
      <c r="K28" s="10">
        <f t="shared" si="1"/>
        <v>0</v>
      </c>
    </row>
    <row r="29" spans="1:11" ht="15">
      <c r="A29" s="8">
        <v>20</v>
      </c>
      <c r="B29" s="9" t="s">
        <v>21</v>
      </c>
      <c r="C29" s="10"/>
      <c r="D29" s="10"/>
      <c r="E29" s="10">
        <f t="shared" si="0"/>
        <v>0</v>
      </c>
      <c r="F29" s="11"/>
      <c r="G29" s="8">
        <v>20</v>
      </c>
      <c r="H29" s="9" t="s">
        <v>21</v>
      </c>
      <c r="I29" s="10"/>
      <c r="J29" s="10"/>
      <c r="K29" s="10">
        <f t="shared" si="1"/>
        <v>0</v>
      </c>
    </row>
    <row r="30" spans="1:11" ht="15">
      <c r="A30" s="8">
        <v>21</v>
      </c>
      <c r="B30" s="9" t="s">
        <v>22</v>
      </c>
      <c r="C30" s="10"/>
      <c r="D30" s="10"/>
      <c r="E30" s="10">
        <f t="shared" si="0"/>
        <v>0</v>
      </c>
      <c r="F30" s="11"/>
      <c r="G30" s="8">
        <v>21</v>
      </c>
      <c r="H30" s="9" t="s">
        <v>22</v>
      </c>
      <c r="I30" s="10"/>
      <c r="J30" s="10"/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45</v>
      </c>
      <c r="C3" s="16"/>
      <c r="D3" s="16"/>
      <c r="E3" s="16"/>
      <c r="F3" s="17"/>
      <c r="G3" s="18"/>
      <c r="H3" s="15" t="s">
        <v>45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/>
      <c r="D10" s="10"/>
      <c r="E10" s="10">
        <f>SUM(C10:D10)</f>
        <v>0</v>
      </c>
      <c r="F10" s="11"/>
      <c r="G10" s="8">
        <v>1</v>
      </c>
      <c r="H10" s="9" t="s">
        <v>5</v>
      </c>
      <c r="I10" s="10"/>
      <c r="J10" s="10"/>
      <c r="K10" s="10">
        <f>SUM(I10:J10)</f>
        <v>0</v>
      </c>
    </row>
    <row r="11" spans="1:11" ht="15">
      <c r="A11" s="8">
        <v>2</v>
      </c>
      <c r="B11" s="9" t="s">
        <v>6</v>
      </c>
      <c r="C11" s="10"/>
      <c r="D11" s="10"/>
      <c r="E11" s="10">
        <f aca="true" t="shared" si="0" ref="E11:E30">SUM(C11:D11)</f>
        <v>0</v>
      </c>
      <c r="F11" s="11"/>
      <c r="G11" s="8">
        <v>2</v>
      </c>
      <c r="H11" s="9" t="s">
        <v>6</v>
      </c>
      <c r="I11" s="10"/>
      <c r="J11" s="10"/>
      <c r="K11" s="10">
        <f aca="true" t="shared" si="1" ref="K11:K30">SUM(I11:J11)</f>
        <v>0</v>
      </c>
    </row>
    <row r="12" spans="1:11" ht="15">
      <c r="A12" s="8">
        <v>3</v>
      </c>
      <c r="B12" s="9" t="s">
        <v>23</v>
      </c>
      <c r="C12" s="10"/>
      <c r="D12" s="10"/>
      <c r="E12" s="10">
        <f t="shared" si="0"/>
        <v>0</v>
      </c>
      <c r="F12" s="11"/>
      <c r="G12" s="8">
        <v>3</v>
      </c>
      <c r="H12" s="9" t="s">
        <v>23</v>
      </c>
      <c r="I12" s="10"/>
      <c r="J12" s="10"/>
      <c r="K12" s="10">
        <f t="shared" si="1"/>
        <v>0</v>
      </c>
    </row>
    <row r="13" spans="1:11" ht="15">
      <c r="A13" s="8">
        <v>4</v>
      </c>
      <c r="B13" s="9" t="s">
        <v>7</v>
      </c>
      <c r="C13" s="10"/>
      <c r="D13" s="10"/>
      <c r="E13" s="10">
        <f t="shared" si="0"/>
        <v>0</v>
      </c>
      <c r="F13" s="11"/>
      <c r="G13" s="8">
        <v>4</v>
      </c>
      <c r="H13" s="9" t="s">
        <v>7</v>
      </c>
      <c r="I13" s="10"/>
      <c r="J13" s="10"/>
      <c r="K13" s="10">
        <f t="shared" si="1"/>
        <v>0</v>
      </c>
    </row>
    <row r="14" spans="1:11" ht="15">
      <c r="A14" s="8">
        <v>5</v>
      </c>
      <c r="B14" s="9" t="s">
        <v>8</v>
      </c>
      <c r="C14" s="10"/>
      <c r="D14" s="10"/>
      <c r="E14" s="10">
        <f t="shared" si="0"/>
        <v>0</v>
      </c>
      <c r="F14" s="11"/>
      <c r="G14" s="8">
        <v>5</v>
      </c>
      <c r="H14" s="9" t="s">
        <v>8</v>
      </c>
      <c r="I14" s="10"/>
      <c r="J14" s="10"/>
      <c r="K14" s="10">
        <f t="shared" si="1"/>
        <v>0</v>
      </c>
    </row>
    <row r="15" spans="1:11" ht="15">
      <c r="A15" s="8">
        <v>6</v>
      </c>
      <c r="B15" s="9" t="s">
        <v>9</v>
      </c>
      <c r="C15" s="10"/>
      <c r="D15" s="10"/>
      <c r="E15" s="10">
        <f t="shared" si="0"/>
        <v>0</v>
      </c>
      <c r="F15" s="11"/>
      <c r="G15" s="8">
        <v>6</v>
      </c>
      <c r="H15" s="9" t="s">
        <v>9</v>
      </c>
      <c r="I15" s="10"/>
      <c r="J15" s="10"/>
      <c r="K15" s="10">
        <f t="shared" si="1"/>
        <v>0</v>
      </c>
    </row>
    <row r="16" spans="1:11" ht="15">
      <c r="A16" s="8">
        <v>7</v>
      </c>
      <c r="B16" s="9" t="s">
        <v>10</v>
      </c>
      <c r="C16" s="10"/>
      <c r="D16" s="10"/>
      <c r="E16" s="10">
        <f t="shared" si="0"/>
        <v>0</v>
      </c>
      <c r="F16" s="11"/>
      <c r="G16" s="8">
        <v>7</v>
      </c>
      <c r="H16" s="9" t="s">
        <v>10</v>
      </c>
      <c r="I16" s="10"/>
      <c r="J16" s="10"/>
      <c r="K16" s="10">
        <f t="shared" si="1"/>
        <v>0</v>
      </c>
    </row>
    <row r="17" spans="1:11" ht="15">
      <c r="A17" s="8">
        <v>8</v>
      </c>
      <c r="B17" s="9" t="s">
        <v>11</v>
      </c>
      <c r="C17" s="10"/>
      <c r="D17" s="10"/>
      <c r="E17" s="10">
        <f t="shared" si="0"/>
        <v>0</v>
      </c>
      <c r="F17" s="11"/>
      <c r="G17" s="8">
        <v>8</v>
      </c>
      <c r="H17" s="9" t="s">
        <v>11</v>
      </c>
      <c r="I17" s="10"/>
      <c r="J17" s="10"/>
      <c r="K17" s="10">
        <f t="shared" si="1"/>
        <v>0</v>
      </c>
    </row>
    <row r="18" spans="1:11" ht="15">
      <c r="A18" s="8">
        <v>9</v>
      </c>
      <c r="B18" s="9" t="s">
        <v>12</v>
      </c>
      <c r="C18" s="10"/>
      <c r="D18" s="10"/>
      <c r="E18" s="10">
        <f t="shared" si="0"/>
        <v>0</v>
      </c>
      <c r="F18" s="11"/>
      <c r="G18" s="8">
        <v>9</v>
      </c>
      <c r="H18" s="9" t="s">
        <v>12</v>
      </c>
      <c r="I18" s="10"/>
      <c r="J18" s="10"/>
      <c r="K18" s="10">
        <f t="shared" si="1"/>
        <v>0</v>
      </c>
    </row>
    <row r="19" spans="1:11" ht="15">
      <c r="A19" s="8">
        <v>10</v>
      </c>
      <c r="B19" s="9" t="s">
        <v>13</v>
      </c>
      <c r="C19" s="10"/>
      <c r="D19" s="10"/>
      <c r="E19" s="10">
        <f t="shared" si="0"/>
        <v>0</v>
      </c>
      <c r="F19" s="11"/>
      <c r="G19" s="8">
        <v>10</v>
      </c>
      <c r="H19" s="9" t="s">
        <v>13</v>
      </c>
      <c r="I19" s="10"/>
      <c r="J19" s="10"/>
      <c r="K19" s="10">
        <f t="shared" si="1"/>
        <v>0</v>
      </c>
    </row>
    <row r="20" spans="1:11" ht="15">
      <c r="A20" s="8">
        <v>11</v>
      </c>
      <c r="B20" s="9" t="s">
        <v>14</v>
      </c>
      <c r="C20" s="10"/>
      <c r="D20" s="10"/>
      <c r="E20" s="10">
        <f t="shared" si="0"/>
        <v>0</v>
      </c>
      <c r="F20" s="11"/>
      <c r="G20" s="8">
        <v>11</v>
      </c>
      <c r="H20" s="9" t="s">
        <v>14</v>
      </c>
      <c r="I20" s="10"/>
      <c r="J20" s="10"/>
      <c r="K20" s="10">
        <f t="shared" si="1"/>
        <v>0</v>
      </c>
    </row>
    <row r="21" spans="1:11" ht="15">
      <c r="A21" s="8">
        <v>12</v>
      </c>
      <c r="B21" s="9" t="s">
        <v>15</v>
      </c>
      <c r="C21" s="10"/>
      <c r="D21" s="10"/>
      <c r="E21" s="10">
        <f t="shared" si="0"/>
        <v>0</v>
      </c>
      <c r="F21" s="11"/>
      <c r="G21" s="8">
        <v>12</v>
      </c>
      <c r="H21" s="9" t="s">
        <v>15</v>
      </c>
      <c r="I21" s="10"/>
      <c r="J21" s="10"/>
      <c r="K21" s="10">
        <f t="shared" si="1"/>
        <v>0</v>
      </c>
    </row>
    <row r="22" spans="1:11" ht="15">
      <c r="A22" s="8">
        <v>13</v>
      </c>
      <c r="B22" s="9" t="s">
        <v>25</v>
      </c>
      <c r="C22" s="10"/>
      <c r="D22" s="10"/>
      <c r="E22" s="10">
        <f t="shared" si="0"/>
        <v>0</v>
      </c>
      <c r="F22" s="11"/>
      <c r="G22" s="8">
        <v>13</v>
      </c>
      <c r="H22" s="9" t="s">
        <v>25</v>
      </c>
      <c r="I22" s="10"/>
      <c r="J22" s="10"/>
      <c r="K22" s="10">
        <f t="shared" si="1"/>
        <v>0</v>
      </c>
    </row>
    <row r="23" spans="1:11" ht="15">
      <c r="A23" s="8">
        <v>14</v>
      </c>
      <c r="B23" s="9" t="s">
        <v>16</v>
      </c>
      <c r="C23" s="10"/>
      <c r="D23" s="10"/>
      <c r="E23" s="10">
        <f t="shared" si="0"/>
        <v>0</v>
      </c>
      <c r="F23" s="11"/>
      <c r="G23" s="8">
        <v>14</v>
      </c>
      <c r="H23" s="9" t="s">
        <v>16</v>
      </c>
      <c r="I23" s="10"/>
      <c r="J23" s="10"/>
      <c r="K23" s="10">
        <f t="shared" si="1"/>
        <v>0</v>
      </c>
    </row>
    <row r="24" spans="1:11" ht="15">
      <c r="A24" s="8">
        <v>15</v>
      </c>
      <c r="B24" s="9" t="s">
        <v>17</v>
      </c>
      <c r="C24" s="10"/>
      <c r="D24" s="10"/>
      <c r="E24" s="10">
        <f t="shared" si="0"/>
        <v>0</v>
      </c>
      <c r="F24" s="11"/>
      <c r="G24" s="8">
        <v>15</v>
      </c>
      <c r="H24" s="9" t="s">
        <v>17</v>
      </c>
      <c r="I24" s="10"/>
      <c r="J24" s="10"/>
      <c r="K24" s="10">
        <f t="shared" si="1"/>
        <v>0</v>
      </c>
    </row>
    <row r="25" spans="1:11" ht="15">
      <c r="A25" s="8">
        <v>16</v>
      </c>
      <c r="B25" s="9" t="s">
        <v>24</v>
      </c>
      <c r="C25" s="10"/>
      <c r="D25" s="10"/>
      <c r="E25" s="10">
        <f t="shared" si="0"/>
        <v>0</v>
      </c>
      <c r="F25" s="11"/>
      <c r="G25" s="8">
        <v>16</v>
      </c>
      <c r="H25" s="9" t="s">
        <v>24</v>
      </c>
      <c r="I25" s="10"/>
      <c r="J25" s="10"/>
      <c r="K25" s="10">
        <f t="shared" si="1"/>
        <v>0</v>
      </c>
    </row>
    <row r="26" spans="1:11" ht="15">
      <c r="A26" s="8">
        <v>17</v>
      </c>
      <c r="B26" s="9" t="s">
        <v>18</v>
      </c>
      <c r="C26" s="10"/>
      <c r="D26" s="10"/>
      <c r="E26" s="10">
        <f t="shared" si="0"/>
        <v>0</v>
      </c>
      <c r="F26" s="11"/>
      <c r="G26" s="8">
        <v>17</v>
      </c>
      <c r="H26" s="9" t="s">
        <v>18</v>
      </c>
      <c r="I26" s="10"/>
      <c r="J26" s="10"/>
      <c r="K26" s="10">
        <f t="shared" si="1"/>
        <v>0</v>
      </c>
    </row>
    <row r="27" spans="1:11" ht="15">
      <c r="A27" s="8">
        <v>18</v>
      </c>
      <c r="B27" s="9" t="s">
        <v>19</v>
      </c>
      <c r="C27" s="10"/>
      <c r="D27" s="10"/>
      <c r="E27" s="10">
        <f t="shared" si="0"/>
        <v>0</v>
      </c>
      <c r="F27" s="11"/>
      <c r="G27" s="8">
        <v>18</v>
      </c>
      <c r="H27" s="9" t="s">
        <v>19</v>
      </c>
      <c r="I27" s="10"/>
      <c r="J27" s="10"/>
      <c r="K27" s="10">
        <f t="shared" si="1"/>
        <v>0</v>
      </c>
    </row>
    <row r="28" spans="1:11" ht="15">
      <c r="A28" s="8">
        <v>19</v>
      </c>
      <c r="B28" s="9" t="s">
        <v>20</v>
      </c>
      <c r="C28" s="10"/>
      <c r="D28" s="10"/>
      <c r="E28" s="10">
        <f t="shared" si="0"/>
        <v>0</v>
      </c>
      <c r="F28" s="11"/>
      <c r="G28" s="8">
        <v>19</v>
      </c>
      <c r="H28" s="9" t="s">
        <v>20</v>
      </c>
      <c r="I28" s="10"/>
      <c r="J28" s="10"/>
      <c r="K28" s="10">
        <f t="shared" si="1"/>
        <v>0</v>
      </c>
    </row>
    <row r="29" spans="1:11" ht="15">
      <c r="A29" s="8">
        <v>20</v>
      </c>
      <c r="B29" s="9" t="s">
        <v>21</v>
      </c>
      <c r="C29" s="10"/>
      <c r="D29" s="10"/>
      <c r="E29" s="10">
        <f t="shared" si="0"/>
        <v>0</v>
      </c>
      <c r="F29" s="11"/>
      <c r="G29" s="8">
        <v>20</v>
      </c>
      <c r="H29" s="9" t="s">
        <v>21</v>
      </c>
      <c r="I29" s="10"/>
      <c r="J29" s="10"/>
      <c r="K29" s="10">
        <f t="shared" si="1"/>
        <v>0</v>
      </c>
    </row>
    <row r="30" spans="1:11" ht="15">
      <c r="A30" s="8">
        <v>21</v>
      </c>
      <c r="B30" s="9" t="s">
        <v>22</v>
      </c>
      <c r="C30" s="10"/>
      <c r="D30" s="10"/>
      <c r="E30" s="10">
        <f t="shared" si="0"/>
        <v>0</v>
      </c>
      <c r="F30" s="11"/>
      <c r="G30" s="8">
        <v>21</v>
      </c>
      <c r="H30" s="9" t="s">
        <v>22</v>
      </c>
      <c r="I30" s="10"/>
      <c r="J30" s="10"/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46</v>
      </c>
      <c r="C3" s="16"/>
      <c r="D3" s="16"/>
      <c r="E3" s="16"/>
      <c r="F3" s="17"/>
      <c r="G3" s="18"/>
      <c r="H3" s="15" t="s">
        <v>46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>
        <f>SUM(Oct:Dec!C10)</f>
        <v>0</v>
      </c>
      <c r="D10" s="10">
        <f>SUM(Oct:Dec!D10)</f>
        <v>0</v>
      </c>
      <c r="E10" s="10">
        <f>SUM(C10:D10)</f>
        <v>0</v>
      </c>
      <c r="F10" s="11"/>
      <c r="G10" s="8">
        <v>1</v>
      </c>
      <c r="H10" s="9" t="s">
        <v>5</v>
      </c>
      <c r="I10" s="10">
        <f>SUM(Oct:Dec!I10)</f>
        <v>0</v>
      </c>
      <c r="J10" s="10">
        <f>SUM(Oct:Dec!J10)</f>
        <v>0</v>
      </c>
      <c r="K10" s="10">
        <f>SUM(I10:J10)</f>
        <v>0</v>
      </c>
    </row>
    <row r="11" spans="1:11" ht="15">
      <c r="A11" s="8">
        <v>2</v>
      </c>
      <c r="B11" s="9" t="s">
        <v>6</v>
      </c>
      <c r="C11" s="10">
        <f>SUM(Oct:Dec!C11)</f>
        <v>0</v>
      </c>
      <c r="D11" s="10">
        <f>SUM(Oct:Dec!D11)</f>
        <v>0</v>
      </c>
      <c r="E11" s="10">
        <f aca="true" t="shared" si="0" ref="E11:E30">SUM(C11:D11)</f>
        <v>0</v>
      </c>
      <c r="F11" s="11"/>
      <c r="G11" s="8">
        <v>2</v>
      </c>
      <c r="H11" s="9" t="s">
        <v>6</v>
      </c>
      <c r="I11" s="10">
        <f>SUM(Oct:Dec!I11)</f>
        <v>0</v>
      </c>
      <c r="J11" s="10">
        <f>SUM(Oct:Dec!J11)</f>
        <v>0</v>
      </c>
      <c r="K11" s="10">
        <f aca="true" t="shared" si="1" ref="K11:K30">SUM(I11:J11)</f>
        <v>0</v>
      </c>
    </row>
    <row r="12" spans="1:11" ht="15">
      <c r="A12" s="8">
        <v>3</v>
      </c>
      <c r="B12" s="9" t="s">
        <v>23</v>
      </c>
      <c r="C12" s="10">
        <f>SUM(Oct:Dec!C12)</f>
        <v>0</v>
      </c>
      <c r="D12" s="10">
        <f>SUM(Oct:Dec!D12)</f>
        <v>0</v>
      </c>
      <c r="E12" s="10">
        <f t="shared" si="0"/>
        <v>0</v>
      </c>
      <c r="F12" s="11"/>
      <c r="G12" s="8">
        <v>3</v>
      </c>
      <c r="H12" s="9" t="s">
        <v>23</v>
      </c>
      <c r="I12" s="10">
        <f>SUM(Oct:Dec!I12)</f>
        <v>0</v>
      </c>
      <c r="J12" s="10">
        <f>SUM(Oct:Dec!J12)</f>
        <v>0</v>
      </c>
      <c r="K12" s="10">
        <f t="shared" si="1"/>
        <v>0</v>
      </c>
    </row>
    <row r="13" spans="1:11" ht="15">
      <c r="A13" s="8">
        <v>4</v>
      </c>
      <c r="B13" s="9" t="s">
        <v>7</v>
      </c>
      <c r="C13" s="10">
        <f>SUM(Oct:Dec!C13)</f>
        <v>0</v>
      </c>
      <c r="D13" s="10">
        <f>SUM(Oct:Dec!D13)</f>
        <v>0</v>
      </c>
      <c r="E13" s="10">
        <f t="shared" si="0"/>
        <v>0</v>
      </c>
      <c r="F13" s="11"/>
      <c r="G13" s="8">
        <v>4</v>
      </c>
      <c r="H13" s="9" t="s">
        <v>7</v>
      </c>
      <c r="I13" s="10">
        <f>SUM(Oct:Dec!I13)</f>
        <v>0</v>
      </c>
      <c r="J13" s="10">
        <f>SUM(Oct:Dec!J13)</f>
        <v>0</v>
      </c>
      <c r="K13" s="10">
        <f t="shared" si="1"/>
        <v>0</v>
      </c>
    </row>
    <row r="14" spans="1:11" ht="15">
      <c r="A14" s="8">
        <v>5</v>
      </c>
      <c r="B14" s="9" t="s">
        <v>8</v>
      </c>
      <c r="C14" s="10">
        <f>SUM(Oct:Dec!C14)</f>
        <v>0</v>
      </c>
      <c r="D14" s="10">
        <f>SUM(Oct:Dec!D14)</f>
        <v>0</v>
      </c>
      <c r="E14" s="10">
        <f t="shared" si="0"/>
        <v>0</v>
      </c>
      <c r="F14" s="11"/>
      <c r="G14" s="8">
        <v>5</v>
      </c>
      <c r="H14" s="9" t="s">
        <v>8</v>
      </c>
      <c r="I14" s="10">
        <f>SUM(Oct:Dec!I14)</f>
        <v>0</v>
      </c>
      <c r="J14" s="10">
        <f>SUM(Oct:Dec!J14)</f>
        <v>0</v>
      </c>
      <c r="K14" s="10">
        <f t="shared" si="1"/>
        <v>0</v>
      </c>
    </row>
    <row r="15" spans="1:11" ht="15">
      <c r="A15" s="8">
        <v>6</v>
      </c>
      <c r="B15" s="9" t="s">
        <v>9</v>
      </c>
      <c r="C15" s="10">
        <f>SUM(Oct:Dec!C15)</f>
        <v>0</v>
      </c>
      <c r="D15" s="10">
        <f>SUM(Oct:Dec!D15)</f>
        <v>0</v>
      </c>
      <c r="E15" s="10">
        <f t="shared" si="0"/>
        <v>0</v>
      </c>
      <c r="F15" s="11"/>
      <c r="G15" s="8">
        <v>6</v>
      </c>
      <c r="H15" s="9" t="s">
        <v>9</v>
      </c>
      <c r="I15" s="10">
        <f>SUM(Oct:Dec!I15)</f>
        <v>0</v>
      </c>
      <c r="J15" s="10">
        <f>SUM(Oct:Dec!J15)</f>
        <v>0</v>
      </c>
      <c r="K15" s="10">
        <f t="shared" si="1"/>
        <v>0</v>
      </c>
    </row>
    <row r="16" spans="1:11" ht="15">
      <c r="A16" s="8">
        <v>7</v>
      </c>
      <c r="B16" s="9" t="s">
        <v>10</v>
      </c>
      <c r="C16" s="10">
        <f>SUM(Oct:Dec!C16)</f>
        <v>0</v>
      </c>
      <c r="D16" s="10">
        <f>SUM(Oct:Dec!D16)</f>
        <v>0</v>
      </c>
      <c r="E16" s="10">
        <f t="shared" si="0"/>
        <v>0</v>
      </c>
      <c r="F16" s="11"/>
      <c r="G16" s="8">
        <v>7</v>
      </c>
      <c r="H16" s="9" t="s">
        <v>10</v>
      </c>
      <c r="I16" s="10">
        <f>SUM(Oct:Dec!I16)</f>
        <v>0</v>
      </c>
      <c r="J16" s="10">
        <f>SUM(Oct:Dec!J16)</f>
        <v>0</v>
      </c>
      <c r="K16" s="10">
        <f t="shared" si="1"/>
        <v>0</v>
      </c>
    </row>
    <row r="17" spans="1:11" ht="15">
      <c r="A17" s="8">
        <v>8</v>
      </c>
      <c r="B17" s="9" t="s">
        <v>11</v>
      </c>
      <c r="C17" s="10">
        <f>SUM(Oct:Dec!C17)</f>
        <v>0</v>
      </c>
      <c r="D17" s="10">
        <f>SUM(Oct:Dec!D17)</f>
        <v>0</v>
      </c>
      <c r="E17" s="10">
        <f t="shared" si="0"/>
        <v>0</v>
      </c>
      <c r="F17" s="11"/>
      <c r="G17" s="8">
        <v>8</v>
      </c>
      <c r="H17" s="9" t="s">
        <v>11</v>
      </c>
      <c r="I17" s="10">
        <f>SUM(Oct:Dec!I17)</f>
        <v>0</v>
      </c>
      <c r="J17" s="10">
        <f>SUM(Oct:Dec!J17)</f>
        <v>0</v>
      </c>
      <c r="K17" s="10">
        <f t="shared" si="1"/>
        <v>0</v>
      </c>
    </row>
    <row r="18" spans="1:11" ht="15">
      <c r="A18" s="8">
        <v>9</v>
      </c>
      <c r="B18" s="9" t="s">
        <v>12</v>
      </c>
      <c r="C18" s="10">
        <f>SUM(Oct:Dec!C18)</f>
        <v>0</v>
      </c>
      <c r="D18" s="10">
        <f>SUM(Oct:Dec!D18)</f>
        <v>0</v>
      </c>
      <c r="E18" s="10">
        <f t="shared" si="0"/>
        <v>0</v>
      </c>
      <c r="F18" s="11"/>
      <c r="G18" s="8">
        <v>9</v>
      </c>
      <c r="H18" s="9" t="s">
        <v>12</v>
      </c>
      <c r="I18" s="10">
        <f>SUM(Oct:Dec!I18)</f>
        <v>0</v>
      </c>
      <c r="J18" s="10">
        <f>SUM(Oct:Dec!J18)</f>
        <v>0</v>
      </c>
      <c r="K18" s="10">
        <f t="shared" si="1"/>
        <v>0</v>
      </c>
    </row>
    <row r="19" spans="1:11" ht="15">
      <c r="A19" s="8">
        <v>10</v>
      </c>
      <c r="B19" s="9" t="s">
        <v>13</v>
      </c>
      <c r="C19" s="10">
        <f>SUM(Oct:Dec!C19)</f>
        <v>0</v>
      </c>
      <c r="D19" s="10">
        <f>SUM(Oct:Dec!D19)</f>
        <v>0</v>
      </c>
      <c r="E19" s="10">
        <f t="shared" si="0"/>
        <v>0</v>
      </c>
      <c r="F19" s="11"/>
      <c r="G19" s="8">
        <v>10</v>
      </c>
      <c r="H19" s="9" t="s">
        <v>13</v>
      </c>
      <c r="I19" s="10">
        <f>SUM(Oct:Dec!I19)</f>
        <v>0</v>
      </c>
      <c r="J19" s="10">
        <f>SUM(Oct:Dec!J19)</f>
        <v>0</v>
      </c>
      <c r="K19" s="10">
        <f t="shared" si="1"/>
        <v>0</v>
      </c>
    </row>
    <row r="20" spans="1:11" ht="15">
      <c r="A20" s="8">
        <v>11</v>
      </c>
      <c r="B20" s="9" t="s">
        <v>14</v>
      </c>
      <c r="C20" s="10">
        <f>SUM(Oct:Dec!C20)</f>
        <v>0</v>
      </c>
      <c r="D20" s="10">
        <f>SUM(Oct:Dec!D20)</f>
        <v>0</v>
      </c>
      <c r="E20" s="10">
        <f t="shared" si="0"/>
        <v>0</v>
      </c>
      <c r="F20" s="11"/>
      <c r="G20" s="8">
        <v>11</v>
      </c>
      <c r="H20" s="9" t="s">
        <v>14</v>
      </c>
      <c r="I20" s="10">
        <f>SUM(Oct:Dec!I20)</f>
        <v>0</v>
      </c>
      <c r="J20" s="10">
        <f>SUM(Oct:Dec!J20)</f>
        <v>0</v>
      </c>
      <c r="K20" s="10">
        <f t="shared" si="1"/>
        <v>0</v>
      </c>
    </row>
    <row r="21" spans="1:11" ht="15">
      <c r="A21" s="8">
        <v>12</v>
      </c>
      <c r="B21" s="9" t="s">
        <v>15</v>
      </c>
      <c r="C21" s="10">
        <f>SUM(Oct:Dec!C21)</f>
        <v>0</v>
      </c>
      <c r="D21" s="10">
        <f>SUM(Oct:Dec!D21)</f>
        <v>0</v>
      </c>
      <c r="E21" s="10">
        <f t="shared" si="0"/>
        <v>0</v>
      </c>
      <c r="F21" s="11"/>
      <c r="G21" s="8">
        <v>12</v>
      </c>
      <c r="H21" s="9" t="s">
        <v>15</v>
      </c>
      <c r="I21" s="10">
        <f>SUM(Oct:Dec!I21)</f>
        <v>0</v>
      </c>
      <c r="J21" s="10">
        <f>SUM(Oct:Dec!J21)</f>
        <v>0</v>
      </c>
      <c r="K21" s="10">
        <f t="shared" si="1"/>
        <v>0</v>
      </c>
    </row>
    <row r="22" spans="1:11" ht="15">
      <c r="A22" s="8">
        <v>13</v>
      </c>
      <c r="B22" s="9" t="s">
        <v>25</v>
      </c>
      <c r="C22" s="10">
        <f>SUM(Oct:Dec!C22)</f>
        <v>0</v>
      </c>
      <c r="D22" s="10">
        <f>SUM(Oct:Dec!D22)</f>
        <v>0</v>
      </c>
      <c r="E22" s="10">
        <f t="shared" si="0"/>
        <v>0</v>
      </c>
      <c r="F22" s="11"/>
      <c r="G22" s="8">
        <v>13</v>
      </c>
      <c r="H22" s="9" t="s">
        <v>25</v>
      </c>
      <c r="I22" s="10">
        <f>SUM(Oct:Dec!I22)</f>
        <v>0</v>
      </c>
      <c r="J22" s="10">
        <f>SUM(Oct:Dec!J22)</f>
        <v>0</v>
      </c>
      <c r="K22" s="10">
        <f t="shared" si="1"/>
        <v>0</v>
      </c>
    </row>
    <row r="23" spans="1:11" ht="15">
      <c r="A23" s="8">
        <v>14</v>
      </c>
      <c r="B23" s="9" t="s">
        <v>16</v>
      </c>
      <c r="C23" s="10">
        <f>SUM(Oct:Dec!C23)</f>
        <v>0</v>
      </c>
      <c r="D23" s="10">
        <f>SUM(Oct:Dec!D23)</f>
        <v>0</v>
      </c>
      <c r="E23" s="10">
        <f t="shared" si="0"/>
        <v>0</v>
      </c>
      <c r="F23" s="11"/>
      <c r="G23" s="8">
        <v>14</v>
      </c>
      <c r="H23" s="9" t="s">
        <v>16</v>
      </c>
      <c r="I23" s="10">
        <f>SUM(Oct:Dec!I23)</f>
        <v>0</v>
      </c>
      <c r="J23" s="10">
        <f>SUM(Oct:Dec!J23)</f>
        <v>0</v>
      </c>
      <c r="K23" s="10">
        <f t="shared" si="1"/>
        <v>0</v>
      </c>
    </row>
    <row r="24" spans="1:11" ht="15">
      <c r="A24" s="8">
        <v>15</v>
      </c>
      <c r="B24" s="9" t="s">
        <v>17</v>
      </c>
      <c r="C24" s="10">
        <f>SUM(Oct:Dec!C24)</f>
        <v>0</v>
      </c>
      <c r="D24" s="10">
        <f>SUM(Oct:Dec!D24)</f>
        <v>0</v>
      </c>
      <c r="E24" s="10">
        <f t="shared" si="0"/>
        <v>0</v>
      </c>
      <c r="F24" s="11"/>
      <c r="G24" s="8">
        <v>15</v>
      </c>
      <c r="H24" s="9" t="s">
        <v>17</v>
      </c>
      <c r="I24" s="10">
        <f>SUM(Oct:Dec!I24)</f>
        <v>0</v>
      </c>
      <c r="J24" s="10">
        <f>SUM(Oct:Dec!J24)</f>
        <v>0</v>
      </c>
      <c r="K24" s="10">
        <f t="shared" si="1"/>
        <v>0</v>
      </c>
    </row>
    <row r="25" spans="1:11" ht="15">
      <c r="A25" s="8">
        <v>16</v>
      </c>
      <c r="B25" s="9" t="s">
        <v>24</v>
      </c>
      <c r="C25" s="10">
        <f>SUM(Oct:Dec!C25)</f>
        <v>0</v>
      </c>
      <c r="D25" s="10">
        <f>SUM(Oct:Dec!D25)</f>
        <v>0</v>
      </c>
      <c r="E25" s="10">
        <f t="shared" si="0"/>
        <v>0</v>
      </c>
      <c r="F25" s="11"/>
      <c r="G25" s="8">
        <v>16</v>
      </c>
      <c r="H25" s="9" t="s">
        <v>24</v>
      </c>
      <c r="I25" s="10">
        <f>SUM(Oct:Dec!I25)</f>
        <v>0</v>
      </c>
      <c r="J25" s="10">
        <f>SUM(Oct:Dec!J25)</f>
        <v>0</v>
      </c>
      <c r="K25" s="10">
        <f t="shared" si="1"/>
        <v>0</v>
      </c>
    </row>
    <row r="26" spans="1:11" ht="15">
      <c r="A26" s="8">
        <v>17</v>
      </c>
      <c r="B26" s="9" t="s">
        <v>18</v>
      </c>
      <c r="C26" s="10">
        <f>SUM(Oct:Dec!C26)</f>
        <v>0</v>
      </c>
      <c r="D26" s="10">
        <f>SUM(Oct:Dec!D26)</f>
        <v>0</v>
      </c>
      <c r="E26" s="10">
        <f t="shared" si="0"/>
        <v>0</v>
      </c>
      <c r="F26" s="11"/>
      <c r="G26" s="8">
        <v>17</v>
      </c>
      <c r="H26" s="9" t="s">
        <v>18</v>
      </c>
      <c r="I26" s="10">
        <f>SUM(Oct:Dec!I26)</f>
        <v>0</v>
      </c>
      <c r="J26" s="10">
        <f>SUM(Oct:Dec!J26)</f>
        <v>0</v>
      </c>
      <c r="K26" s="10">
        <f t="shared" si="1"/>
        <v>0</v>
      </c>
    </row>
    <row r="27" spans="1:11" ht="15">
      <c r="A27" s="8">
        <v>18</v>
      </c>
      <c r="B27" s="9" t="s">
        <v>19</v>
      </c>
      <c r="C27" s="10">
        <f>SUM(Oct:Dec!C27)</f>
        <v>0</v>
      </c>
      <c r="D27" s="10">
        <f>SUM(Oct:Dec!D27)</f>
        <v>0</v>
      </c>
      <c r="E27" s="10">
        <f t="shared" si="0"/>
        <v>0</v>
      </c>
      <c r="F27" s="11"/>
      <c r="G27" s="8">
        <v>18</v>
      </c>
      <c r="H27" s="9" t="s">
        <v>19</v>
      </c>
      <c r="I27" s="10">
        <f>SUM(Oct:Dec!I27)</f>
        <v>0</v>
      </c>
      <c r="J27" s="10">
        <f>SUM(Oct:Dec!J27)</f>
        <v>0</v>
      </c>
      <c r="K27" s="10">
        <f t="shared" si="1"/>
        <v>0</v>
      </c>
    </row>
    <row r="28" spans="1:11" ht="15">
      <c r="A28" s="8">
        <v>19</v>
      </c>
      <c r="B28" s="9" t="s">
        <v>20</v>
      </c>
      <c r="C28" s="10">
        <f>SUM(Oct:Dec!C28)</f>
        <v>0</v>
      </c>
      <c r="D28" s="10">
        <f>SUM(Oct:Dec!D28)</f>
        <v>0</v>
      </c>
      <c r="E28" s="10">
        <f t="shared" si="0"/>
        <v>0</v>
      </c>
      <c r="F28" s="11"/>
      <c r="G28" s="8">
        <v>19</v>
      </c>
      <c r="H28" s="9" t="s">
        <v>20</v>
      </c>
      <c r="I28" s="10">
        <f>SUM(Oct:Dec!I28)</f>
        <v>0</v>
      </c>
      <c r="J28" s="10">
        <f>SUM(Oct:Dec!J28)</f>
        <v>0</v>
      </c>
      <c r="K28" s="10">
        <f t="shared" si="1"/>
        <v>0</v>
      </c>
    </row>
    <row r="29" spans="1:11" ht="15">
      <c r="A29" s="8">
        <v>20</v>
      </c>
      <c r="B29" s="9" t="s">
        <v>21</v>
      </c>
      <c r="C29" s="10">
        <f>SUM(Oct:Dec!C29)</f>
        <v>0</v>
      </c>
      <c r="D29" s="10">
        <f>SUM(Oct:Dec!D29)</f>
        <v>0</v>
      </c>
      <c r="E29" s="10">
        <f t="shared" si="0"/>
        <v>0</v>
      </c>
      <c r="F29" s="11"/>
      <c r="G29" s="8">
        <v>20</v>
      </c>
      <c r="H29" s="9" t="s">
        <v>21</v>
      </c>
      <c r="I29" s="10">
        <f>SUM(Oct:Dec!I29)</f>
        <v>0</v>
      </c>
      <c r="J29" s="10">
        <f>SUM(Oct:Dec!J29)</f>
        <v>0</v>
      </c>
      <c r="K29" s="10">
        <f t="shared" si="1"/>
        <v>0</v>
      </c>
    </row>
    <row r="30" spans="1:11" ht="15">
      <c r="A30" s="8">
        <v>21</v>
      </c>
      <c r="B30" s="9" t="s">
        <v>22</v>
      </c>
      <c r="C30" s="10">
        <f>SUM(Oct:Dec!C30)</f>
        <v>0</v>
      </c>
      <c r="D30" s="10">
        <f>SUM(Oct:Dec!D30)</f>
        <v>0</v>
      </c>
      <c r="E30" s="10">
        <f t="shared" si="0"/>
        <v>0</v>
      </c>
      <c r="F30" s="11"/>
      <c r="G30" s="8">
        <v>21</v>
      </c>
      <c r="H30" s="9" t="s">
        <v>22</v>
      </c>
      <c r="I30" s="10">
        <f>SUM(Oct:Dec!I30)</f>
        <v>0</v>
      </c>
      <c r="J30" s="10">
        <f>SUM(Oct:Dec!J30)</f>
        <v>0</v>
      </c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5">
      <selection activeCell="H5" sqref="H5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47</v>
      </c>
      <c r="C3" s="16"/>
      <c r="D3" s="16"/>
      <c r="E3" s="16"/>
      <c r="F3" s="17"/>
      <c r="G3" s="18"/>
      <c r="H3" s="15" t="s">
        <v>47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>
        <f>SUM('Half Year:Dec'!C10)</f>
        <v>52</v>
      </c>
      <c r="D10" s="10">
        <f>SUM('Half Year:Dec'!D10)</f>
        <v>162</v>
      </c>
      <c r="E10" s="10">
        <f>SUM(C10:D10)</f>
        <v>214</v>
      </c>
      <c r="F10" s="11"/>
      <c r="G10" s="8">
        <v>1</v>
      </c>
      <c r="H10" s="9" t="s">
        <v>5</v>
      </c>
      <c r="I10" s="10">
        <f>SUM('Half Year:Dec'!I10)</f>
        <v>6</v>
      </c>
      <c r="J10" s="10">
        <f>SUM('Half Year:Dec'!J10)</f>
        <v>5</v>
      </c>
      <c r="K10" s="10">
        <f>SUM(I10:J10)</f>
        <v>11</v>
      </c>
    </row>
    <row r="11" spans="1:11" ht="15">
      <c r="A11" s="8">
        <v>2</v>
      </c>
      <c r="B11" s="9" t="s">
        <v>6</v>
      </c>
      <c r="C11" s="10">
        <f>SUM('Half Year:Dec'!C11)</f>
        <v>741</v>
      </c>
      <c r="D11" s="10">
        <f>SUM('Half Year:Dec'!D11)</f>
        <v>1813</v>
      </c>
      <c r="E11" s="10">
        <f aca="true" t="shared" si="0" ref="E11:E30">SUM(C11:D11)</f>
        <v>2554</v>
      </c>
      <c r="F11" s="11"/>
      <c r="G11" s="8">
        <v>2</v>
      </c>
      <c r="H11" s="9" t="s">
        <v>6</v>
      </c>
      <c r="I11" s="10">
        <f>SUM('Half Year:Dec'!I11)</f>
        <v>59</v>
      </c>
      <c r="J11" s="10">
        <f>SUM('Half Year:Dec'!J11)</f>
        <v>34</v>
      </c>
      <c r="K11" s="10">
        <f aca="true" t="shared" si="1" ref="K11:K30">SUM(I11:J11)</f>
        <v>93</v>
      </c>
    </row>
    <row r="12" spans="1:11" ht="15">
      <c r="A12" s="8">
        <v>3</v>
      </c>
      <c r="B12" s="9" t="s">
        <v>23</v>
      </c>
      <c r="C12" s="10">
        <f>SUM('Half Year:Dec'!C12)</f>
        <v>43</v>
      </c>
      <c r="D12" s="10">
        <f>SUM('Half Year:Dec'!D12)</f>
        <v>101</v>
      </c>
      <c r="E12" s="10">
        <f t="shared" si="0"/>
        <v>144</v>
      </c>
      <c r="F12" s="11"/>
      <c r="G12" s="8">
        <v>3</v>
      </c>
      <c r="H12" s="9" t="s">
        <v>23</v>
      </c>
      <c r="I12" s="10">
        <f>SUM('Half Year:Dec'!I12)</f>
        <v>7</v>
      </c>
      <c r="J12" s="10">
        <f>SUM('Half Year:Dec'!J12)</f>
        <v>5</v>
      </c>
      <c r="K12" s="10">
        <f t="shared" si="1"/>
        <v>12</v>
      </c>
    </row>
    <row r="13" spans="1:11" ht="15">
      <c r="A13" s="8">
        <v>4</v>
      </c>
      <c r="B13" s="9" t="s">
        <v>7</v>
      </c>
      <c r="C13" s="10">
        <f>SUM('Half Year:Dec'!C13)</f>
        <v>26</v>
      </c>
      <c r="D13" s="10">
        <f>SUM('Half Year:Dec'!D13)</f>
        <v>79</v>
      </c>
      <c r="E13" s="10">
        <f t="shared" si="0"/>
        <v>105</v>
      </c>
      <c r="F13" s="11"/>
      <c r="G13" s="8">
        <v>4</v>
      </c>
      <c r="H13" s="9" t="s">
        <v>7</v>
      </c>
      <c r="I13" s="10">
        <f>SUM('Half Year:Dec'!I13)</f>
        <v>0</v>
      </c>
      <c r="J13" s="10">
        <f>SUM('Half Year:Dec'!J13)</f>
        <v>0</v>
      </c>
      <c r="K13" s="10">
        <f t="shared" si="1"/>
        <v>0</v>
      </c>
    </row>
    <row r="14" spans="1:11" ht="15">
      <c r="A14" s="8">
        <v>5</v>
      </c>
      <c r="B14" s="9" t="s">
        <v>8</v>
      </c>
      <c r="C14" s="10">
        <f>SUM('Half Year:Dec'!C14)</f>
        <v>1</v>
      </c>
      <c r="D14" s="10">
        <f>SUM('Half Year:Dec'!D14)</f>
        <v>16</v>
      </c>
      <c r="E14" s="10">
        <f t="shared" si="0"/>
        <v>17</v>
      </c>
      <c r="F14" s="11"/>
      <c r="G14" s="8">
        <v>5</v>
      </c>
      <c r="H14" s="9" t="s">
        <v>8</v>
      </c>
      <c r="I14" s="10">
        <f>SUM('Half Year:Dec'!I14)</f>
        <v>0</v>
      </c>
      <c r="J14" s="10">
        <f>SUM('Half Year:Dec'!J14)</f>
        <v>0</v>
      </c>
      <c r="K14" s="10">
        <f t="shared" si="1"/>
        <v>0</v>
      </c>
    </row>
    <row r="15" spans="1:11" ht="15">
      <c r="A15" s="8">
        <v>6</v>
      </c>
      <c r="B15" s="9" t="s">
        <v>9</v>
      </c>
      <c r="C15" s="10">
        <f>SUM('Half Year:Dec'!C15)</f>
        <v>28</v>
      </c>
      <c r="D15" s="10">
        <f>SUM('Half Year:Dec'!D15)</f>
        <v>61</v>
      </c>
      <c r="E15" s="10">
        <f t="shared" si="0"/>
        <v>89</v>
      </c>
      <c r="F15" s="11"/>
      <c r="G15" s="8">
        <v>6</v>
      </c>
      <c r="H15" s="9" t="s">
        <v>9</v>
      </c>
      <c r="I15" s="10">
        <f>SUM('Half Year:Dec'!I15)</f>
        <v>3</v>
      </c>
      <c r="J15" s="10">
        <f>SUM('Half Year:Dec'!J15)</f>
        <v>3</v>
      </c>
      <c r="K15" s="10">
        <f t="shared" si="1"/>
        <v>6</v>
      </c>
    </row>
    <row r="16" spans="1:11" ht="15">
      <c r="A16" s="8">
        <v>7</v>
      </c>
      <c r="B16" s="9" t="s">
        <v>10</v>
      </c>
      <c r="C16" s="10">
        <f>SUM('Half Year:Dec'!C16)</f>
        <v>0</v>
      </c>
      <c r="D16" s="10">
        <f>SUM('Half Year:Dec'!D16)</f>
        <v>1</v>
      </c>
      <c r="E16" s="10">
        <f t="shared" si="0"/>
        <v>1</v>
      </c>
      <c r="F16" s="11"/>
      <c r="G16" s="8">
        <v>7</v>
      </c>
      <c r="H16" s="9" t="s">
        <v>10</v>
      </c>
      <c r="I16" s="10">
        <f>SUM('Half Year:Dec'!I16)</f>
        <v>0</v>
      </c>
      <c r="J16" s="10">
        <f>SUM('Half Year:Dec'!J16)</f>
        <v>0</v>
      </c>
      <c r="K16" s="10">
        <f t="shared" si="1"/>
        <v>0</v>
      </c>
    </row>
    <row r="17" spans="1:11" ht="15">
      <c r="A17" s="8">
        <v>8</v>
      </c>
      <c r="B17" s="9" t="s">
        <v>11</v>
      </c>
      <c r="C17" s="10">
        <f>SUM('Half Year:Dec'!C17)</f>
        <v>0</v>
      </c>
      <c r="D17" s="10">
        <f>SUM('Half Year:Dec'!D17)</f>
        <v>0</v>
      </c>
      <c r="E17" s="10">
        <f t="shared" si="0"/>
        <v>0</v>
      </c>
      <c r="F17" s="11"/>
      <c r="G17" s="8">
        <v>8</v>
      </c>
      <c r="H17" s="9" t="s">
        <v>11</v>
      </c>
      <c r="I17" s="10">
        <f>SUM('Half Year:Dec'!I17)</f>
        <v>0</v>
      </c>
      <c r="J17" s="10">
        <f>SUM('Half Year:Dec'!J17)</f>
        <v>0</v>
      </c>
      <c r="K17" s="10">
        <f t="shared" si="1"/>
        <v>0</v>
      </c>
    </row>
    <row r="18" spans="1:11" ht="15">
      <c r="A18" s="8">
        <v>9</v>
      </c>
      <c r="B18" s="9" t="s">
        <v>12</v>
      </c>
      <c r="C18" s="10">
        <f>SUM('Half Year:Dec'!C18)</f>
        <v>1</v>
      </c>
      <c r="D18" s="10">
        <f>SUM('Half Year:Dec'!D18)</f>
        <v>4</v>
      </c>
      <c r="E18" s="10">
        <f t="shared" si="0"/>
        <v>5</v>
      </c>
      <c r="F18" s="11"/>
      <c r="G18" s="8">
        <v>9</v>
      </c>
      <c r="H18" s="9" t="s">
        <v>12</v>
      </c>
      <c r="I18" s="10">
        <f>SUM('Half Year:Dec'!I18)</f>
        <v>1</v>
      </c>
      <c r="J18" s="10">
        <f>SUM('Half Year:Dec'!J18)</f>
        <v>2</v>
      </c>
      <c r="K18" s="10">
        <f t="shared" si="1"/>
        <v>3</v>
      </c>
    </row>
    <row r="19" spans="1:11" ht="15">
      <c r="A19" s="8">
        <v>10</v>
      </c>
      <c r="B19" s="9" t="s">
        <v>13</v>
      </c>
      <c r="C19" s="10">
        <f>SUM('Half Year:Dec'!C19)</f>
        <v>0</v>
      </c>
      <c r="D19" s="10">
        <f>SUM('Half Year:Dec'!D19)</f>
        <v>1</v>
      </c>
      <c r="E19" s="10">
        <f t="shared" si="0"/>
        <v>1</v>
      </c>
      <c r="F19" s="11"/>
      <c r="G19" s="8">
        <v>10</v>
      </c>
      <c r="H19" s="9" t="s">
        <v>13</v>
      </c>
      <c r="I19" s="10">
        <f>SUM('Half Year:Dec'!I19)</f>
        <v>0</v>
      </c>
      <c r="J19" s="10">
        <f>SUM('Half Year:Dec'!J19)</f>
        <v>0</v>
      </c>
      <c r="K19" s="10">
        <f t="shared" si="1"/>
        <v>0</v>
      </c>
    </row>
    <row r="20" spans="1:11" ht="15">
      <c r="A20" s="8">
        <v>11</v>
      </c>
      <c r="B20" s="9" t="s">
        <v>14</v>
      </c>
      <c r="C20" s="10">
        <f>SUM('Half Year:Dec'!C20)</f>
        <v>0</v>
      </c>
      <c r="D20" s="10">
        <f>SUM('Half Year:Dec'!D20)</f>
        <v>0</v>
      </c>
      <c r="E20" s="10">
        <f t="shared" si="0"/>
        <v>0</v>
      </c>
      <c r="F20" s="11"/>
      <c r="G20" s="8">
        <v>11</v>
      </c>
      <c r="H20" s="9" t="s">
        <v>14</v>
      </c>
      <c r="I20" s="10">
        <f>SUM('Half Year:Dec'!I20)</f>
        <v>0</v>
      </c>
      <c r="J20" s="10">
        <f>SUM('Half Year:Dec'!J20)</f>
        <v>0</v>
      </c>
      <c r="K20" s="10">
        <f t="shared" si="1"/>
        <v>0</v>
      </c>
    </row>
    <row r="21" spans="1:11" ht="15">
      <c r="A21" s="8">
        <v>12</v>
      </c>
      <c r="B21" s="9" t="s">
        <v>15</v>
      </c>
      <c r="C21" s="10">
        <f>SUM('Half Year:Dec'!C21)</f>
        <v>1</v>
      </c>
      <c r="D21" s="10">
        <f>SUM('Half Year:Dec'!D21)</f>
        <v>2</v>
      </c>
      <c r="E21" s="10">
        <f t="shared" si="0"/>
        <v>3</v>
      </c>
      <c r="F21" s="11"/>
      <c r="G21" s="8">
        <v>12</v>
      </c>
      <c r="H21" s="9" t="s">
        <v>15</v>
      </c>
      <c r="I21" s="10">
        <f>SUM('Half Year:Dec'!I21)</f>
        <v>0</v>
      </c>
      <c r="J21" s="10">
        <f>SUM('Half Year:Dec'!J21)</f>
        <v>0</v>
      </c>
      <c r="K21" s="10">
        <f t="shared" si="1"/>
        <v>0</v>
      </c>
    </row>
    <row r="22" spans="1:11" ht="15">
      <c r="A22" s="8">
        <v>13</v>
      </c>
      <c r="B22" s="9" t="s">
        <v>25</v>
      </c>
      <c r="C22" s="10">
        <f>SUM('Half Year:Dec'!C22)</f>
        <v>2</v>
      </c>
      <c r="D22" s="10">
        <f>SUM('Half Year:Dec'!D22)</f>
        <v>3</v>
      </c>
      <c r="E22" s="10">
        <f t="shared" si="0"/>
        <v>5</v>
      </c>
      <c r="F22" s="11"/>
      <c r="G22" s="8">
        <v>13</v>
      </c>
      <c r="H22" s="9" t="s">
        <v>25</v>
      </c>
      <c r="I22" s="10">
        <f>SUM('Half Year:Dec'!I22)</f>
        <v>0</v>
      </c>
      <c r="J22" s="10">
        <f>SUM('Half Year:Dec'!J22)</f>
        <v>0</v>
      </c>
      <c r="K22" s="10">
        <f t="shared" si="1"/>
        <v>0</v>
      </c>
    </row>
    <row r="23" spans="1:11" ht="15">
      <c r="A23" s="8">
        <v>14</v>
      </c>
      <c r="B23" s="9" t="s">
        <v>16</v>
      </c>
      <c r="C23" s="10">
        <f>SUM('Half Year:Dec'!C23)</f>
        <v>3</v>
      </c>
      <c r="D23" s="10">
        <f>SUM('Half Year:Dec'!D23)</f>
        <v>2</v>
      </c>
      <c r="E23" s="10">
        <f t="shared" si="0"/>
        <v>5</v>
      </c>
      <c r="F23" s="11"/>
      <c r="G23" s="8">
        <v>14</v>
      </c>
      <c r="H23" s="9" t="s">
        <v>16</v>
      </c>
      <c r="I23" s="10">
        <f>SUM('Half Year:Dec'!I23)</f>
        <v>0</v>
      </c>
      <c r="J23" s="10">
        <f>SUM('Half Year:Dec'!J23)</f>
        <v>0</v>
      </c>
      <c r="K23" s="10">
        <f t="shared" si="1"/>
        <v>0</v>
      </c>
    </row>
    <row r="24" spans="1:11" ht="15">
      <c r="A24" s="8">
        <v>15</v>
      </c>
      <c r="B24" s="9" t="s">
        <v>17</v>
      </c>
      <c r="C24" s="10">
        <f>SUM('Half Year:Dec'!C24)</f>
        <v>0</v>
      </c>
      <c r="D24" s="10">
        <f>SUM('Half Year:Dec'!D24)</f>
        <v>0</v>
      </c>
      <c r="E24" s="10">
        <f t="shared" si="0"/>
        <v>0</v>
      </c>
      <c r="F24" s="11"/>
      <c r="G24" s="8">
        <v>15</v>
      </c>
      <c r="H24" s="9" t="s">
        <v>17</v>
      </c>
      <c r="I24" s="10">
        <f>SUM('Half Year:Dec'!I24)</f>
        <v>0</v>
      </c>
      <c r="J24" s="10">
        <f>SUM('Half Year:Dec'!J24)</f>
        <v>0</v>
      </c>
      <c r="K24" s="10">
        <f t="shared" si="1"/>
        <v>0</v>
      </c>
    </row>
    <row r="25" spans="1:11" ht="15">
      <c r="A25" s="8">
        <v>16</v>
      </c>
      <c r="B25" s="9" t="s">
        <v>24</v>
      </c>
      <c r="C25" s="10">
        <f>SUM('Half Year:Dec'!C25)</f>
        <v>2</v>
      </c>
      <c r="D25" s="10">
        <f>SUM('Half Year:Dec'!D25)</f>
        <v>5</v>
      </c>
      <c r="E25" s="10">
        <f t="shared" si="0"/>
        <v>7</v>
      </c>
      <c r="F25" s="11"/>
      <c r="G25" s="8">
        <v>16</v>
      </c>
      <c r="H25" s="9" t="s">
        <v>24</v>
      </c>
      <c r="I25" s="10">
        <f>SUM('Half Year:Dec'!I25)</f>
        <v>0</v>
      </c>
      <c r="J25" s="10">
        <f>SUM('Half Year:Dec'!J25)</f>
        <v>0</v>
      </c>
      <c r="K25" s="10">
        <f t="shared" si="1"/>
        <v>0</v>
      </c>
    </row>
    <row r="26" spans="1:11" ht="15">
      <c r="A26" s="8">
        <v>17</v>
      </c>
      <c r="B26" s="9" t="s">
        <v>18</v>
      </c>
      <c r="C26" s="10">
        <f>SUM('Half Year:Dec'!C26)</f>
        <v>0</v>
      </c>
      <c r="D26" s="10">
        <f>SUM('Half Year:Dec'!D26)</f>
        <v>0</v>
      </c>
      <c r="E26" s="10">
        <f t="shared" si="0"/>
        <v>0</v>
      </c>
      <c r="F26" s="11"/>
      <c r="G26" s="8">
        <v>17</v>
      </c>
      <c r="H26" s="9" t="s">
        <v>18</v>
      </c>
      <c r="I26" s="10">
        <f>SUM('Half Year:Dec'!I26)</f>
        <v>0</v>
      </c>
      <c r="J26" s="10">
        <f>SUM('Half Year:Dec'!J26)</f>
        <v>0</v>
      </c>
      <c r="K26" s="10">
        <f t="shared" si="1"/>
        <v>0</v>
      </c>
    </row>
    <row r="27" spans="1:11" ht="15">
      <c r="A27" s="8">
        <v>18</v>
      </c>
      <c r="B27" s="9" t="s">
        <v>19</v>
      </c>
      <c r="C27" s="10">
        <f>SUM('Half Year:Dec'!C27)</f>
        <v>1</v>
      </c>
      <c r="D27" s="10">
        <f>SUM('Half Year:Dec'!D27)</f>
        <v>4</v>
      </c>
      <c r="E27" s="10">
        <f t="shared" si="0"/>
        <v>5</v>
      </c>
      <c r="F27" s="11"/>
      <c r="G27" s="8">
        <v>18</v>
      </c>
      <c r="H27" s="9" t="s">
        <v>19</v>
      </c>
      <c r="I27" s="10">
        <f>SUM('Half Year:Dec'!I27)</f>
        <v>0</v>
      </c>
      <c r="J27" s="10">
        <f>SUM('Half Year:Dec'!J27)</f>
        <v>0</v>
      </c>
      <c r="K27" s="10">
        <f t="shared" si="1"/>
        <v>0</v>
      </c>
    </row>
    <row r="28" spans="1:11" ht="15">
      <c r="A28" s="8">
        <v>19</v>
      </c>
      <c r="B28" s="9" t="s">
        <v>20</v>
      </c>
      <c r="C28" s="10">
        <f>SUM('Half Year:Dec'!C28)</f>
        <v>43</v>
      </c>
      <c r="D28" s="10">
        <f>SUM('Half Year:Dec'!D28)</f>
        <v>94</v>
      </c>
      <c r="E28" s="10">
        <f t="shared" si="0"/>
        <v>137</v>
      </c>
      <c r="F28" s="11"/>
      <c r="G28" s="8">
        <v>19</v>
      </c>
      <c r="H28" s="9" t="s">
        <v>20</v>
      </c>
      <c r="I28" s="10">
        <f>SUM('Half Year:Dec'!I28)</f>
        <v>0</v>
      </c>
      <c r="J28" s="10">
        <f>SUM('Half Year:Dec'!J28)</f>
        <v>0</v>
      </c>
      <c r="K28" s="10">
        <f t="shared" si="1"/>
        <v>0</v>
      </c>
    </row>
    <row r="29" spans="1:11" ht="15">
      <c r="A29" s="8">
        <v>20</v>
      </c>
      <c r="B29" s="9" t="s">
        <v>21</v>
      </c>
      <c r="C29" s="10">
        <f>SUM('Half Year:Dec'!C29)</f>
        <v>1</v>
      </c>
      <c r="D29" s="10">
        <f>SUM('Half Year:Dec'!D29)</f>
        <v>33</v>
      </c>
      <c r="E29" s="10">
        <f t="shared" si="0"/>
        <v>34</v>
      </c>
      <c r="F29" s="11"/>
      <c r="G29" s="8">
        <v>20</v>
      </c>
      <c r="H29" s="9" t="s">
        <v>21</v>
      </c>
      <c r="I29" s="10">
        <f>SUM('Half Year:Dec'!I29)</f>
        <v>0</v>
      </c>
      <c r="J29" s="10">
        <f>SUM('Half Year:Dec'!J29)</f>
        <v>0</v>
      </c>
      <c r="K29" s="10">
        <f t="shared" si="1"/>
        <v>0</v>
      </c>
    </row>
    <row r="30" spans="1:11" ht="15">
      <c r="A30" s="8">
        <v>21</v>
      </c>
      <c r="B30" s="9" t="s">
        <v>22</v>
      </c>
      <c r="C30" s="10">
        <f>SUM('Half Year:Dec'!C30)</f>
        <v>0</v>
      </c>
      <c r="D30" s="10">
        <f>SUM('Half Year:Dec'!D30)</f>
        <v>7</v>
      </c>
      <c r="E30" s="10">
        <f t="shared" si="0"/>
        <v>7</v>
      </c>
      <c r="F30" s="11"/>
      <c r="G30" s="8">
        <v>21</v>
      </c>
      <c r="H30" s="9" t="s">
        <v>22</v>
      </c>
      <c r="I30" s="10">
        <f>SUM('Half Year:Dec'!I30)</f>
        <v>0</v>
      </c>
      <c r="J30" s="10">
        <f>SUM('Half Year:Dec'!J30)</f>
        <v>0</v>
      </c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="90" zoomScaleSheetLayoutView="90" zoomScalePageLayoutView="0" workbookViewId="0" topLeftCell="A1">
      <selection activeCell="B1" sqref="B1"/>
    </sheetView>
  </sheetViews>
  <sheetFormatPr defaultColWidth="9.140625" defaultRowHeight="15"/>
  <cols>
    <col min="1" max="1" width="6.57421875" style="1" customWidth="1"/>
    <col min="2" max="2" width="61.8515625" style="1" customWidth="1"/>
    <col min="3" max="3" width="7.8515625" style="3" customWidth="1"/>
    <col min="4" max="4" width="10.00390625" style="3" customWidth="1"/>
    <col min="5" max="5" width="10.28125" style="3" customWidth="1"/>
    <col min="6" max="6" width="2.00390625" style="1" customWidth="1"/>
    <col min="7" max="7" width="3.8515625" style="1" customWidth="1"/>
    <col min="8" max="8" width="59.421875" style="1" customWidth="1"/>
    <col min="9" max="9" width="6.140625" style="1" customWidth="1"/>
    <col min="10" max="11" width="8.00390625" style="1" customWidth="1"/>
    <col min="12" max="16384" width="9.140625" style="1" customWidth="1"/>
  </cols>
  <sheetData>
    <row r="1" spans="2:11" ht="19.5">
      <c r="B1" s="14" t="s">
        <v>26</v>
      </c>
      <c r="F1" s="11"/>
      <c r="H1" s="14" t="s">
        <v>26</v>
      </c>
      <c r="I1" s="3"/>
      <c r="J1" s="3"/>
      <c r="K1" s="3"/>
    </row>
    <row r="2" spans="2:11" ht="15.75">
      <c r="B2" s="12" t="s">
        <v>27</v>
      </c>
      <c r="F2" s="11"/>
      <c r="H2" s="12" t="s">
        <v>27</v>
      </c>
      <c r="I2" s="3"/>
      <c r="J2" s="3"/>
      <c r="K2" s="3"/>
    </row>
    <row r="3" spans="2:11" ht="15.75">
      <c r="B3" s="15" t="s">
        <v>49</v>
      </c>
      <c r="F3" s="11"/>
      <c r="H3" s="15" t="s">
        <v>49</v>
      </c>
      <c r="I3" s="3"/>
      <c r="J3" s="3"/>
      <c r="K3" s="3"/>
    </row>
    <row r="4" spans="2:11" ht="15.75">
      <c r="B4" s="2"/>
      <c r="F4" s="11"/>
      <c r="H4" s="2"/>
      <c r="I4" s="3"/>
      <c r="J4" s="3"/>
      <c r="K4" s="3"/>
    </row>
    <row r="5" spans="2:11" ht="15.75">
      <c r="B5" s="12" t="s">
        <v>28</v>
      </c>
      <c r="F5" s="11"/>
      <c r="H5" s="12" t="s">
        <v>48</v>
      </c>
      <c r="I5" s="3"/>
      <c r="J5" s="3"/>
      <c r="K5" s="3"/>
    </row>
    <row r="6" spans="6:11" ht="15.75">
      <c r="F6" s="11"/>
      <c r="I6" s="3"/>
      <c r="J6" s="3"/>
      <c r="K6" s="3"/>
    </row>
    <row r="7" spans="1:11" ht="15.7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.7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.7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.75">
      <c r="A10" s="8">
        <v>1</v>
      </c>
      <c r="B10" s="9" t="s">
        <v>5</v>
      </c>
      <c r="C10" s="10">
        <v>1233</v>
      </c>
      <c r="D10" s="10">
        <v>2748</v>
      </c>
      <c r="E10" s="10">
        <f>SUM(C10:D10)</f>
        <v>3981</v>
      </c>
      <c r="F10" s="11"/>
      <c r="G10" s="8">
        <v>1</v>
      </c>
      <c r="H10" s="9" t="s">
        <v>5</v>
      </c>
      <c r="I10" s="10">
        <v>35</v>
      </c>
      <c r="J10" s="10">
        <v>32</v>
      </c>
      <c r="K10" s="10">
        <f>SUM(I10:J10)</f>
        <v>67</v>
      </c>
    </row>
    <row r="11" spans="1:11" ht="15.75">
      <c r="A11" s="8">
        <v>2</v>
      </c>
      <c r="B11" s="9" t="s">
        <v>6</v>
      </c>
      <c r="C11" s="10">
        <v>9182</v>
      </c>
      <c r="D11" s="10">
        <v>20706</v>
      </c>
      <c r="E11" s="10">
        <f aca="true" t="shared" si="0" ref="E11:E30">SUM(C11:D11)</f>
        <v>29888</v>
      </c>
      <c r="F11" s="11"/>
      <c r="G11" s="8">
        <v>2</v>
      </c>
      <c r="H11" s="9" t="s">
        <v>6</v>
      </c>
      <c r="I11" s="10">
        <v>273</v>
      </c>
      <c r="J11" s="10">
        <v>243</v>
      </c>
      <c r="K11" s="10">
        <f aca="true" t="shared" si="1" ref="K11:K30">SUM(I11:J11)</f>
        <v>516</v>
      </c>
    </row>
    <row r="12" spans="1:11" ht="15.75">
      <c r="A12" s="8">
        <v>3</v>
      </c>
      <c r="B12" s="9" t="s">
        <v>23</v>
      </c>
      <c r="C12" s="10">
        <v>708</v>
      </c>
      <c r="D12" s="10">
        <v>1429</v>
      </c>
      <c r="E12" s="10">
        <f t="shared" si="0"/>
        <v>2137</v>
      </c>
      <c r="F12" s="11"/>
      <c r="G12" s="8">
        <v>3</v>
      </c>
      <c r="H12" s="9" t="s">
        <v>23</v>
      </c>
      <c r="I12" s="10">
        <v>31</v>
      </c>
      <c r="J12" s="10">
        <v>28</v>
      </c>
      <c r="K12" s="10">
        <f t="shared" si="1"/>
        <v>59</v>
      </c>
    </row>
    <row r="13" spans="1:11" ht="15.75">
      <c r="A13" s="8">
        <v>4</v>
      </c>
      <c r="B13" s="9" t="s">
        <v>7</v>
      </c>
      <c r="C13" s="10">
        <f>Annual!C13+4</f>
        <v>30</v>
      </c>
      <c r="D13" s="10">
        <v>84</v>
      </c>
      <c r="E13" s="10">
        <f t="shared" si="0"/>
        <v>114</v>
      </c>
      <c r="F13" s="11"/>
      <c r="G13" s="8">
        <v>4</v>
      </c>
      <c r="H13" s="9" t="s">
        <v>7</v>
      </c>
      <c r="I13" s="10">
        <v>3</v>
      </c>
      <c r="J13" s="10">
        <v>6</v>
      </c>
      <c r="K13" s="10">
        <f t="shared" si="1"/>
        <v>9</v>
      </c>
    </row>
    <row r="14" spans="1:11" ht="15.75">
      <c r="A14" s="8">
        <v>5</v>
      </c>
      <c r="B14" s="9" t="s">
        <v>8</v>
      </c>
      <c r="C14" s="10">
        <f>Annual!C14+1</f>
        <v>2</v>
      </c>
      <c r="D14" s="10">
        <v>18</v>
      </c>
      <c r="E14" s="10">
        <f t="shared" si="0"/>
        <v>20</v>
      </c>
      <c r="F14" s="11"/>
      <c r="G14" s="8">
        <v>5</v>
      </c>
      <c r="H14" s="9" t="s">
        <v>8</v>
      </c>
      <c r="I14" s="10">
        <f>Annual!I14+0</f>
        <v>0</v>
      </c>
      <c r="J14" s="10">
        <f>Annual!J14+0</f>
        <v>0</v>
      </c>
      <c r="K14" s="10">
        <f t="shared" si="1"/>
        <v>0</v>
      </c>
    </row>
    <row r="15" spans="1:11" ht="15.75">
      <c r="A15" s="8">
        <v>6</v>
      </c>
      <c r="B15" s="9" t="s">
        <v>9</v>
      </c>
      <c r="C15" s="10">
        <v>923</v>
      </c>
      <c r="D15" s="10">
        <v>1865</v>
      </c>
      <c r="E15" s="10">
        <f t="shared" si="0"/>
        <v>2788</v>
      </c>
      <c r="F15" s="11"/>
      <c r="G15" s="8">
        <v>6</v>
      </c>
      <c r="H15" s="9" t="s">
        <v>9</v>
      </c>
      <c r="I15" s="10">
        <v>29</v>
      </c>
      <c r="J15" s="10">
        <v>21</v>
      </c>
      <c r="K15" s="10">
        <f t="shared" si="1"/>
        <v>50</v>
      </c>
    </row>
    <row r="16" spans="1:11" ht="15.75">
      <c r="A16" s="8">
        <v>7</v>
      </c>
      <c r="B16" s="9" t="s">
        <v>10</v>
      </c>
      <c r="C16" s="10">
        <f>Annual!C16+1</f>
        <v>1</v>
      </c>
      <c r="D16" s="10">
        <f>Annual!D16+0</f>
        <v>1</v>
      </c>
      <c r="E16" s="10">
        <f t="shared" si="0"/>
        <v>2</v>
      </c>
      <c r="F16" s="11"/>
      <c r="G16" s="8">
        <v>7</v>
      </c>
      <c r="H16" s="9" t="s">
        <v>10</v>
      </c>
      <c r="I16" s="10">
        <f>Annual!I16+0</f>
        <v>0</v>
      </c>
      <c r="J16" s="10">
        <f>Annual!J16+0</f>
        <v>0</v>
      </c>
      <c r="K16" s="10">
        <f t="shared" si="1"/>
        <v>0</v>
      </c>
    </row>
    <row r="17" spans="1:11" ht="15.75">
      <c r="A17" s="8">
        <v>8</v>
      </c>
      <c r="B17" s="9" t="s">
        <v>11</v>
      </c>
      <c r="C17" s="10">
        <f>Annual!C17+3</f>
        <v>3</v>
      </c>
      <c r="D17" s="10">
        <f>Annual!D17+1</f>
        <v>1</v>
      </c>
      <c r="E17" s="10">
        <f t="shared" si="0"/>
        <v>4</v>
      </c>
      <c r="F17" s="11"/>
      <c r="G17" s="8">
        <v>8</v>
      </c>
      <c r="H17" s="9" t="s">
        <v>11</v>
      </c>
      <c r="I17" s="10">
        <f>Annual!I17+0</f>
        <v>0</v>
      </c>
      <c r="J17" s="10">
        <f>Annual!J17+0</f>
        <v>0</v>
      </c>
      <c r="K17" s="10">
        <f t="shared" si="1"/>
        <v>0</v>
      </c>
    </row>
    <row r="18" spans="1:11" ht="15.75">
      <c r="A18" s="8">
        <v>9</v>
      </c>
      <c r="B18" s="9" t="s">
        <v>12</v>
      </c>
      <c r="C18" s="10">
        <f>Annual!C18+9</f>
        <v>10</v>
      </c>
      <c r="D18" s="10">
        <f>Annual!D18+16</f>
        <v>20</v>
      </c>
      <c r="E18" s="10">
        <f t="shared" si="0"/>
        <v>30</v>
      </c>
      <c r="F18" s="11"/>
      <c r="G18" s="8">
        <v>9</v>
      </c>
      <c r="H18" s="9" t="s">
        <v>12</v>
      </c>
      <c r="I18" s="10">
        <v>3</v>
      </c>
      <c r="J18" s="10">
        <v>0</v>
      </c>
      <c r="K18" s="10">
        <f t="shared" si="1"/>
        <v>3</v>
      </c>
    </row>
    <row r="19" spans="1:11" ht="15.75">
      <c r="A19" s="8">
        <v>10</v>
      </c>
      <c r="B19" s="9" t="s">
        <v>13</v>
      </c>
      <c r="C19" s="10">
        <f>Annual!C19+5</f>
        <v>5</v>
      </c>
      <c r="D19" s="10">
        <f>Annual!D19+7</f>
        <v>8</v>
      </c>
      <c r="E19" s="10">
        <f t="shared" si="0"/>
        <v>13</v>
      </c>
      <c r="F19" s="11"/>
      <c r="G19" s="8">
        <v>10</v>
      </c>
      <c r="H19" s="9" t="s">
        <v>13</v>
      </c>
      <c r="I19" s="10">
        <f>Annual!I19+1</f>
        <v>1</v>
      </c>
      <c r="J19" s="10">
        <f>Annual!J19+0</f>
        <v>0</v>
      </c>
      <c r="K19" s="10">
        <f t="shared" si="1"/>
        <v>1</v>
      </c>
    </row>
    <row r="20" spans="1:11" ht="15.75">
      <c r="A20" s="8">
        <v>11</v>
      </c>
      <c r="B20" s="9" t="s">
        <v>14</v>
      </c>
      <c r="C20" s="10">
        <f>Annual!C20+4</f>
        <v>4</v>
      </c>
      <c r="D20" s="10">
        <f>Annual!D20+3</f>
        <v>3</v>
      </c>
      <c r="E20" s="10">
        <f t="shared" si="0"/>
        <v>7</v>
      </c>
      <c r="F20" s="11"/>
      <c r="G20" s="8">
        <v>11</v>
      </c>
      <c r="H20" s="9" t="s">
        <v>14</v>
      </c>
      <c r="I20" s="10">
        <f>Annual!I20+1</f>
        <v>1</v>
      </c>
      <c r="J20" s="10">
        <f>Annual!J20+0</f>
        <v>0</v>
      </c>
      <c r="K20" s="10">
        <f t="shared" si="1"/>
        <v>1</v>
      </c>
    </row>
    <row r="21" spans="1:11" ht="15.75">
      <c r="A21" s="8">
        <v>12</v>
      </c>
      <c r="B21" s="9" t="s">
        <v>15</v>
      </c>
      <c r="C21" s="10">
        <f>Annual!C21+0</f>
        <v>1</v>
      </c>
      <c r="D21" s="10">
        <f>Annual!D21+3</f>
        <v>5</v>
      </c>
      <c r="E21" s="10">
        <f t="shared" si="0"/>
        <v>6</v>
      </c>
      <c r="F21" s="11"/>
      <c r="G21" s="8">
        <v>12</v>
      </c>
      <c r="H21" s="9" t="s">
        <v>15</v>
      </c>
      <c r="I21" s="10">
        <f>Annual!I21+0</f>
        <v>0</v>
      </c>
      <c r="J21" s="10">
        <f>Annual!J21+0</f>
        <v>0</v>
      </c>
      <c r="K21" s="10">
        <f t="shared" si="1"/>
        <v>0</v>
      </c>
    </row>
    <row r="22" spans="1:11" ht="15.75">
      <c r="A22" s="8">
        <v>13</v>
      </c>
      <c r="B22" s="9" t="s">
        <v>25</v>
      </c>
      <c r="C22" s="10">
        <f>Annual!C22+31</f>
        <v>33</v>
      </c>
      <c r="D22" s="10">
        <f>Annual!D22+70</f>
        <v>73</v>
      </c>
      <c r="E22" s="10">
        <f t="shared" si="0"/>
        <v>106</v>
      </c>
      <c r="F22" s="11"/>
      <c r="G22" s="8">
        <v>13</v>
      </c>
      <c r="H22" s="9" t="s">
        <v>25</v>
      </c>
      <c r="I22" s="10">
        <f>Annual!I22+0</f>
        <v>0</v>
      </c>
      <c r="J22" s="10">
        <f>Annual!J22+0</f>
        <v>0</v>
      </c>
      <c r="K22" s="10">
        <f t="shared" si="1"/>
        <v>0</v>
      </c>
    </row>
    <row r="23" spans="1:11" ht="15.75">
      <c r="A23" s="8">
        <v>14</v>
      </c>
      <c r="B23" s="9" t="s">
        <v>16</v>
      </c>
      <c r="C23" s="10">
        <f>Annual!C23+10</f>
        <v>13</v>
      </c>
      <c r="D23" s="10">
        <v>23</v>
      </c>
      <c r="E23" s="10">
        <f t="shared" si="0"/>
        <v>36</v>
      </c>
      <c r="F23" s="11"/>
      <c r="G23" s="8">
        <v>14</v>
      </c>
      <c r="H23" s="9" t="s">
        <v>16</v>
      </c>
      <c r="I23" s="10">
        <f>Annual!I23+0</f>
        <v>0</v>
      </c>
      <c r="J23" s="10">
        <f>Annual!J23+0</f>
        <v>0</v>
      </c>
      <c r="K23" s="10">
        <f t="shared" si="1"/>
        <v>0</v>
      </c>
    </row>
    <row r="24" spans="1:11" ht="15.75">
      <c r="A24" s="8">
        <v>15</v>
      </c>
      <c r="B24" s="9" t="s">
        <v>17</v>
      </c>
      <c r="C24" s="10">
        <f>Annual!C24+4</f>
        <v>4</v>
      </c>
      <c r="D24" s="10">
        <f>Annual!D24+20</f>
        <v>20</v>
      </c>
      <c r="E24" s="10">
        <f t="shared" si="0"/>
        <v>24</v>
      </c>
      <c r="F24" s="11"/>
      <c r="G24" s="8">
        <v>15</v>
      </c>
      <c r="H24" s="9" t="s">
        <v>17</v>
      </c>
      <c r="I24" s="10">
        <f>Annual!I24+0</f>
        <v>0</v>
      </c>
      <c r="J24" s="10">
        <f>Annual!J24+0</f>
        <v>0</v>
      </c>
      <c r="K24" s="10">
        <f t="shared" si="1"/>
        <v>0</v>
      </c>
    </row>
    <row r="25" spans="1:11" ht="15.75">
      <c r="A25" s="8">
        <v>16</v>
      </c>
      <c r="B25" s="9" t="s">
        <v>24</v>
      </c>
      <c r="C25" s="10">
        <f>Annual!C25+9</f>
        <v>11</v>
      </c>
      <c r="D25" s="10">
        <f>Annual!D25+11</f>
        <v>16</v>
      </c>
      <c r="E25" s="10">
        <f t="shared" si="0"/>
        <v>27</v>
      </c>
      <c r="F25" s="11"/>
      <c r="G25" s="8">
        <v>16</v>
      </c>
      <c r="H25" s="9" t="s">
        <v>24</v>
      </c>
      <c r="I25" s="10">
        <f>Annual!I25+0</f>
        <v>0</v>
      </c>
      <c r="J25" s="10">
        <f>Annual!J25+0</f>
        <v>0</v>
      </c>
      <c r="K25" s="10">
        <f t="shared" si="1"/>
        <v>0</v>
      </c>
    </row>
    <row r="26" spans="1:11" ht="15.75">
      <c r="A26" s="8">
        <v>17</v>
      </c>
      <c r="B26" s="9" t="s">
        <v>18</v>
      </c>
      <c r="C26" s="10">
        <f>Annual!C26+3</f>
        <v>3</v>
      </c>
      <c r="D26" s="10">
        <f>Annual!D26+13</f>
        <v>13</v>
      </c>
      <c r="E26" s="10">
        <f t="shared" si="0"/>
        <v>16</v>
      </c>
      <c r="F26" s="11"/>
      <c r="G26" s="8">
        <v>17</v>
      </c>
      <c r="H26" s="9" t="s">
        <v>18</v>
      </c>
      <c r="I26" s="10">
        <f>Annual!I26+0</f>
        <v>0</v>
      </c>
      <c r="J26" s="10">
        <f>Annual!J26+0</f>
        <v>0</v>
      </c>
      <c r="K26" s="10">
        <f t="shared" si="1"/>
        <v>0</v>
      </c>
    </row>
    <row r="27" spans="1:11" ht="15.75">
      <c r="A27" s="8">
        <v>18</v>
      </c>
      <c r="B27" s="9" t="s">
        <v>19</v>
      </c>
      <c r="C27" s="10">
        <f>Annual!C27+42</f>
        <v>43</v>
      </c>
      <c r="D27" s="10">
        <f>Annual!D27+60</f>
        <v>64</v>
      </c>
      <c r="E27" s="10">
        <f t="shared" si="0"/>
        <v>107</v>
      </c>
      <c r="F27" s="11"/>
      <c r="G27" s="8">
        <v>18</v>
      </c>
      <c r="H27" s="9" t="s">
        <v>19</v>
      </c>
      <c r="I27" s="10">
        <f>Annual!I27+0</f>
        <v>0</v>
      </c>
      <c r="J27" s="10">
        <f>Annual!J27+0</f>
        <v>0</v>
      </c>
      <c r="K27" s="10">
        <f t="shared" si="1"/>
        <v>0</v>
      </c>
    </row>
    <row r="28" spans="1:11" ht="15.75">
      <c r="A28" s="8">
        <v>19</v>
      </c>
      <c r="B28" s="9" t="s">
        <v>20</v>
      </c>
      <c r="C28" s="10">
        <v>262</v>
      </c>
      <c r="D28" s="10">
        <v>520</v>
      </c>
      <c r="E28" s="10">
        <f t="shared" si="0"/>
        <v>782</v>
      </c>
      <c r="F28" s="11"/>
      <c r="G28" s="8">
        <v>19</v>
      </c>
      <c r="H28" s="9" t="s">
        <v>20</v>
      </c>
      <c r="I28" s="10">
        <f>Annual!I28+0</f>
        <v>0</v>
      </c>
      <c r="J28" s="10">
        <f>Annual!J28+0</f>
        <v>0</v>
      </c>
      <c r="K28" s="10">
        <f t="shared" si="1"/>
        <v>0</v>
      </c>
    </row>
    <row r="29" spans="1:11" ht="15.75">
      <c r="A29" s="8">
        <v>20</v>
      </c>
      <c r="B29" s="9" t="s">
        <v>21</v>
      </c>
      <c r="C29" s="10">
        <f>Annual!C29+0</f>
        <v>1</v>
      </c>
      <c r="D29" s="10">
        <v>52</v>
      </c>
      <c r="E29" s="10">
        <f t="shared" si="0"/>
        <v>53</v>
      </c>
      <c r="F29" s="11"/>
      <c r="G29" s="8">
        <v>20</v>
      </c>
      <c r="H29" s="9" t="s">
        <v>21</v>
      </c>
      <c r="I29" s="10">
        <f>Annual!I29+0</f>
        <v>0</v>
      </c>
      <c r="J29" s="10">
        <f>Annual!J29+0</f>
        <v>0</v>
      </c>
      <c r="K29" s="10">
        <f t="shared" si="1"/>
        <v>0</v>
      </c>
    </row>
    <row r="30" spans="1:11" ht="15.75">
      <c r="A30" s="8">
        <v>21</v>
      </c>
      <c r="B30" s="9" t="s">
        <v>22</v>
      </c>
      <c r="C30" s="10">
        <f>Annual!C30+0</f>
        <v>0</v>
      </c>
      <c r="D30" s="10">
        <v>14</v>
      </c>
      <c r="E30" s="10">
        <f t="shared" si="0"/>
        <v>14</v>
      </c>
      <c r="F30" s="11"/>
      <c r="G30" s="8">
        <v>21</v>
      </c>
      <c r="H30" s="9" t="s">
        <v>22</v>
      </c>
      <c r="I30" s="10">
        <f>Annual!I30+0</f>
        <v>0</v>
      </c>
      <c r="J30" s="10">
        <f>Annual!J30+0</f>
        <v>0</v>
      </c>
      <c r="K30" s="10">
        <f t="shared" si="1"/>
        <v>0</v>
      </c>
    </row>
  </sheetData>
  <sheetProtection/>
  <printOptions/>
  <pageMargins left="0.2" right="0.2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4.421875" style="0" customWidth="1"/>
    <col min="2" max="2" width="58.7109375" style="0" customWidth="1"/>
    <col min="3" max="3" width="6.8515625" style="0" customWidth="1"/>
    <col min="4" max="4" width="8.00390625" style="0" customWidth="1"/>
    <col min="5" max="5" width="7.00390625" style="0" customWidth="1"/>
    <col min="6" max="6" width="1.8515625" style="0" customWidth="1"/>
    <col min="7" max="7" width="3.8515625" style="0" customWidth="1"/>
    <col min="8" max="8" width="58.8515625" style="0" customWidth="1"/>
    <col min="9" max="9" width="6.28125" style="0" customWidth="1"/>
    <col min="10" max="10" width="8.00390625" style="0" customWidth="1"/>
    <col min="11" max="11" width="7.7109375" style="0" customWidth="1"/>
  </cols>
  <sheetData>
    <row r="1" spans="1:11" ht="19.5">
      <c r="A1" s="1"/>
      <c r="B1" s="14" t="s">
        <v>26</v>
      </c>
      <c r="C1" s="3"/>
      <c r="D1" s="3"/>
      <c r="E1" s="3"/>
      <c r="F1" s="11"/>
      <c r="G1" s="1"/>
      <c r="H1" s="14" t="s">
        <v>26</v>
      </c>
      <c r="I1" s="3"/>
      <c r="J1" s="3"/>
      <c r="K1" s="3"/>
    </row>
    <row r="2" spans="1:11" ht="15.75">
      <c r="A2" s="1"/>
      <c r="B2" s="12" t="s">
        <v>27</v>
      </c>
      <c r="C2" s="3"/>
      <c r="D2" s="3"/>
      <c r="E2" s="3"/>
      <c r="F2" s="11"/>
      <c r="G2" s="1"/>
      <c r="H2" s="12" t="s">
        <v>27</v>
      </c>
      <c r="I2" s="3"/>
      <c r="J2" s="3"/>
      <c r="K2" s="3"/>
    </row>
    <row r="3" spans="1:11" ht="15.75">
      <c r="A3" s="1"/>
      <c r="B3" s="15" t="s">
        <v>32</v>
      </c>
      <c r="C3" s="3"/>
      <c r="D3" s="3"/>
      <c r="E3" s="3"/>
      <c r="F3" s="11"/>
      <c r="G3" s="1"/>
      <c r="H3" s="15" t="s">
        <v>32</v>
      </c>
      <c r="I3" s="3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>
        <v>4</v>
      </c>
      <c r="D10" s="10">
        <v>31</v>
      </c>
      <c r="E10" s="10">
        <f>SUM(C10:D10)</f>
        <v>35</v>
      </c>
      <c r="F10" s="11"/>
      <c r="G10" s="8">
        <v>1</v>
      </c>
      <c r="H10" s="9" t="s">
        <v>5</v>
      </c>
      <c r="I10" s="10">
        <v>3</v>
      </c>
      <c r="J10" s="10">
        <v>0</v>
      </c>
      <c r="K10" s="10">
        <f>SUM(I10:J10)</f>
        <v>3</v>
      </c>
    </row>
    <row r="11" spans="1:11" ht="15">
      <c r="A11" s="8">
        <v>2</v>
      </c>
      <c r="B11" s="9" t="s">
        <v>6</v>
      </c>
      <c r="C11" s="10">
        <v>139</v>
      </c>
      <c r="D11" s="10">
        <v>335</v>
      </c>
      <c r="E11" s="10">
        <f aca="true" t="shared" si="0" ref="E11:E30">SUM(C11:D11)</f>
        <v>474</v>
      </c>
      <c r="F11" s="11"/>
      <c r="G11" s="8">
        <v>2</v>
      </c>
      <c r="H11" s="9" t="s">
        <v>6</v>
      </c>
      <c r="I11" s="10">
        <v>8</v>
      </c>
      <c r="J11" s="10">
        <v>0</v>
      </c>
      <c r="K11" s="10">
        <f aca="true" t="shared" si="1" ref="K11:K30">SUM(I11:J11)</f>
        <v>8</v>
      </c>
    </row>
    <row r="12" spans="1:11" ht="15">
      <c r="A12" s="8">
        <v>3</v>
      </c>
      <c r="B12" s="9" t="s">
        <v>23</v>
      </c>
      <c r="C12" s="10">
        <v>6</v>
      </c>
      <c r="D12" s="10">
        <v>25</v>
      </c>
      <c r="E12" s="10">
        <f t="shared" si="0"/>
        <v>31</v>
      </c>
      <c r="F12" s="11"/>
      <c r="G12" s="8">
        <v>3</v>
      </c>
      <c r="H12" s="9" t="s">
        <v>23</v>
      </c>
      <c r="I12" s="10">
        <v>3</v>
      </c>
      <c r="J12" s="10">
        <v>0</v>
      </c>
      <c r="K12" s="10">
        <f t="shared" si="1"/>
        <v>3</v>
      </c>
    </row>
    <row r="13" spans="1:11" ht="15">
      <c r="A13" s="8">
        <v>4</v>
      </c>
      <c r="B13" s="9" t="s">
        <v>7</v>
      </c>
      <c r="C13" s="10">
        <v>1</v>
      </c>
      <c r="D13" s="10">
        <v>11</v>
      </c>
      <c r="E13" s="10">
        <f t="shared" si="0"/>
        <v>12</v>
      </c>
      <c r="F13" s="11"/>
      <c r="G13" s="8">
        <v>4</v>
      </c>
      <c r="H13" s="9" t="s">
        <v>7</v>
      </c>
      <c r="I13" s="10">
        <v>0</v>
      </c>
      <c r="J13" s="10">
        <v>0</v>
      </c>
      <c r="K13" s="10">
        <f t="shared" si="1"/>
        <v>0</v>
      </c>
    </row>
    <row r="14" spans="1:11" ht="15">
      <c r="A14" s="8">
        <v>5</v>
      </c>
      <c r="B14" s="9" t="s">
        <v>8</v>
      </c>
      <c r="C14" s="10">
        <v>0</v>
      </c>
      <c r="D14" s="10">
        <v>1</v>
      </c>
      <c r="E14" s="10">
        <f t="shared" si="0"/>
        <v>1</v>
      </c>
      <c r="F14" s="11"/>
      <c r="G14" s="8">
        <v>5</v>
      </c>
      <c r="H14" s="9" t="s">
        <v>8</v>
      </c>
      <c r="I14" s="10">
        <v>0</v>
      </c>
      <c r="J14" s="10">
        <v>0</v>
      </c>
      <c r="K14" s="10">
        <f t="shared" si="1"/>
        <v>0</v>
      </c>
    </row>
    <row r="15" spans="1:11" ht="15">
      <c r="A15" s="8">
        <v>6</v>
      </c>
      <c r="B15" s="9" t="s">
        <v>9</v>
      </c>
      <c r="C15" s="10">
        <v>4</v>
      </c>
      <c r="D15" s="10">
        <v>8</v>
      </c>
      <c r="E15" s="10">
        <f t="shared" si="0"/>
        <v>12</v>
      </c>
      <c r="F15" s="11"/>
      <c r="G15" s="8">
        <v>6</v>
      </c>
      <c r="H15" s="9" t="s">
        <v>9</v>
      </c>
      <c r="I15" s="10">
        <v>1</v>
      </c>
      <c r="J15" s="10">
        <v>0</v>
      </c>
      <c r="K15" s="10">
        <f t="shared" si="1"/>
        <v>1</v>
      </c>
    </row>
    <row r="16" spans="1:11" ht="15">
      <c r="A16" s="8">
        <v>7</v>
      </c>
      <c r="B16" s="9" t="s">
        <v>10</v>
      </c>
      <c r="C16" s="10">
        <v>0</v>
      </c>
      <c r="D16" s="10">
        <v>0</v>
      </c>
      <c r="E16" s="10">
        <f t="shared" si="0"/>
        <v>0</v>
      </c>
      <c r="F16" s="11"/>
      <c r="G16" s="8">
        <v>7</v>
      </c>
      <c r="H16" s="9" t="s">
        <v>10</v>
      </c>
      <c r="I16" s="10">
        <v>0</v>
      </c>
      <c r="J16" s="10">
        <v>0</v>
      </c>
      <c r="K16" s="10">
        <f t="shared" si="1"/>
        <v>0</v>
      </c>
    </row>
    <row r="17" spans="1:11" ht="15">
      <c r="A17" s="8">
        <v>8</v>
      </c>
      <c r="B17" s="9" t="s">
        <v>11</v>
      </c>
      <c r="C17" s="10">
        <v>0</v>
      </c>
      <c r="D17" s="10">
        <v>0</v>
      </c>
      <c r="E17" s="10">
        <f t="shared" si="0"/>
        <v>0</v>
      </c>
      <c r="F17" s="11"/>
      <c r="G17" s="8">
        <v>8</v>
      </c>
      <c r="H17" s="9" t="s">
        <v>11</v>
      </c>
      <c r="I17" s="10">
        <v>0</v>
      </c>
      <c r="J17" s="10">
        <v>0</v>
      </c>
      <c r="K17" s="10">
        <f t="shared" si="1"/>
        <v>0</v>
      </c>
    </row>
    <row r="18" spans="1:11" ht="15">
      <c r="A18" s="8">
        <v>9</v>
      </c>
      <c r="B18" s="9" t="s">
        <v>12</v>
      </c>
      <c r="C18" s="10">
        <v>0</v>
      </c>
      <c r="D18" s="10">
        <v>2</v>
      </c>
      <c r="E18" s="10">
        <f t="shared" si="0"/>
        <v>2</v>
      </c>
      <c r="F18" s="11"/>
      <c r="G18" s="8">
        <v>9</v>
      </c>
      <c r="H18" s="9" t="s">
        <v>12</v>
      </c>
      <c r="I18" s="10">
        <v>0</v>
      </c>
      <c r="J18" s="10">
        <v>0</v>
      </c>
      <c r="K18" s="10">
        <f t="shared" si="1"/>
        <v>0</v>
      </c>
    </row>
    <row r="19" spans="1:11" ht="15">
      <c r="A19" s="8">
        <v>10</v>
      </c>
      <c r="B19" s="9" t="s">
        <v>13</v>
      </c>
      <c r="C19" s="10">
        <v>0</v>
      </c>
      <c r="D19" s="10">
        <v>1</v>
      </c>
      <c r="E19" s="10">
        <f t="shared" si="0"/>
        <v>1</v>
      </c>
      <c r="F19" s="11"/>
      <c r="G19" s="8">
        <v>10</v>
      </c>
      <c r="H19" s="9" t="s">
        <v>13</v>
      </c>
      <c r="I19" s="10">
        <v>0</v>
      </c>
      <c r="J19" s="10">
        <v>0</v>
      </c>
      <c r="K19" s="10">
        <f t="shared" si="1"/>
        <v>0</v>
      </c>
    </row>
    <row r="20" spans="1:11" ht="15">
      <c r="A20" s="8">
        <v>11</v>
      </c>
      <c r="B20" s="9" t="s">
        <v>14</v>
      </c>
      <c r="C20" s="10">
        <v>0</v>
      </c>
      <c r="D20" s="10">
        <v>0</v>
      </c>
      <c r="E20" s="10">
        <f t="shared" si="0"/>
        <v>0</v>
      </c>
      <c r="F20" s="11"/>
      <c r="G20" s="8">
        <v>11</v>
      </c>
      <c r="H20" s="9" t="s">
        <v>14</v>
      </c>
      <c r="I20" s="10">
        <v>0</v>
      </c>
      <c r="J20" s="10">
        <v>0</v>
      </c>
      <c r="K20" s="10">
        <f t="shared" si="1"/>
        <v>0</v>
      </c>
    </row>
    <row r="21" spans="1:11" ht="15">
      <c r="A21" s="8">
        <v>12</v>
      </c>
      <c r="B21" s="9" t="s">
        <v>15</v>
      </c>
      <c r="C21" s="10">
        <v>0</v>
      </c>
      <c r="D21" s="10">
        <v>1</v>
      </c>
      <c r="E21" s="10">
        <f t="shared" si="0"/>
        <v>1</v>
      </c>
      <c r="F21" s="11"/>
      <c r="G21" s="8">
        <v>12</v>
      </c>
      <c r="H21" s="9" t="s">
        <v>15</v>
      </c>
      <c r="I21" s="10">
        <v>0</v>
      </c>
      <c r="J21" s="10">
        <v>0</v>
      </c>
      <c r="K21" s="10">
        <f t="shared" si="1"/>
        <v>0</v>
      </c>
    </row>
    <row r="22" spans="1:11" ht="15">
      <c r="A22" s="8">
        <v>13</v>
      </c>
      <c r="B22" s="9" t="s">
        <v>25</v>
      </c>
      <c r="C22" s="10">
        <v>0</v>
      </c>
      <c r="D22" s="10">
        <v>1</v>
      </c>
      <c r="E22" s="10">
        <f t="shared" si="0"/>
        <v>1</v>
      </c>
      <c r="F22" s="11"/>
      <c r="G22" s="8">
        <v>13</v>
      </c>
      <c r="H22" s="9" t="s">
        <v>25</v>
      </c>
      <c r="I22" s="10">
        <v>0</v>
      </c>
      <c r="J22" s="10">
        <v>0</v>
      </c>
      <c r="K22" s="10">
        <f t="shared" si="1"/>
        <v>0</v>
      </c>
    </row>
    <row r="23" spans="1:11" ht="15">
      <c r="A23" s="8">
        <v>14</v>
      </c>
      <c r="B23" s="9" t="s">
        <v>16</v>
      </c>
      <c r="C23" s="10">
        <v>0</v>
      </c>
      <c r="D23" s="10">
        <v>0</v>
      </c>
      <c r="E23" s="10">
        <f t="shared" si="0"/>
        <v>0</v>
      </c>
      <c r="F23" s="11"/>
      <c r="G23" s="8">
        <v>14</v>
      </c>
      <c r="H23" s="9" t="s">
        <v>16</v>
      </c>
      <c r="I23" s="10">
        <v>0</v>
      </c>
      <c r="J23" s="10">
        <v>0</v>
      </c>
      <c r="K23" s="10">
        <f t="shared" si="1"/>
        <v>0</v>
      </c>
    </row>
    <row r="24" spans="1:11" ht="15">
      <c r="A24" s="8">
        <v>15</v>
      </c>
      <c r="B24" s="9" t="s">
        <v>17</v>
      </c>
      <c r="C24" s="10">
        <v>0</v>
      </c>
      <c r="D24" s="10">
        <v>0</v>
      </c>
      <c r="E24" s="10">
        <f t="shared" si="0"/>
        <v>0</v>
      </c>
      <c r="F24" s="11"/>
      <c r="G24" s="8">
        <v>15</v>
      </c>
      <c r="H24" s="9" t="s">
        <v>17</v>
      </c>
      <c r="I24" s="10">
        <v>0</v>
      </c>
      <c r="J24" s="10">
        <v>0</v>
      </c>
      <c r="K24" s="10">
        <f t="shared" si="1"/>
        <v>0</v>
      </c>
    </row>
    <row r="25" spans="1:11" ht="15">
      <c r="A25" s="8">
        <v>16</v>
      </c>
      <c r="B25" s="9" t="s">
        <v>24</v>
      </c>
      <c r="C25" s="10">
        <v>0</v>
      </c>
      <c r="D25" s="10">
        <v>0</v>
      </c>
      <c r="E25" s="10">
        <f t="shared" si="0"/>
        <v>0</v>
      </c>
      <c r="F25" s="11"/>
      <c r="G25" s="8">
        <v>16</v>
      </c>
      <c r="H25" s="9" t="s">
        <v>24</v>
      </c>
      <c r="I25" s="10">
        <v>0</v>
      </c>
      <c r="J25" s="10">
        <v>0</v>
      </c>
      <c r="K25" s="10">
        <f t="shared" si="1"/>
        <v>0</v>
      </c>
    </row>
    <row r="26" spans="1:11" ht="15">
      <c r="A26" s="8">
        <v>17</v>
      </c>
      <c r="B26" s="9" t="s">
        <v>18</v>
      </c>
      <c r="C26" s="10">
        <v>0</v>
      </c>
      <c r="D26" s="10">
        <v>0</v>
      </c>
      <c r="E26" s="10">
        <f t="shared" si="0"/>
        <v>0</v>
      </c>
      <c r="F26" s="11"/>
      <c r="G26" s="8">
        <v>17</v>
      </c>
      <c r="H26" s="9" t="s">
        <v>18</v>
      </c>
      <c r="I26" s="10">
        <v>0</v>
      </c>
      <c r="J26" s="10">
        <v>0</v>
      </c>
      <c r="K26" s="10">
        <f t="shared" si="1"/>
        <v>0</v>
      </c>
    </row>
    <row r="27" spans="1:11" ht="15">
      <c r="A27" s="8">
        <v>18</v>
      </c>
      <c r="B27" s="9" t="s">
        <v>19</v>
      </c>
      <c r="C27" s="10">
        <v>0</v>
      </c>
      <c r="D27" s="10">
        <v>1</v>
      </c>
      <c r="E27" s="10">
        <f t="shared" si="0"/>
        <v>1</v>
      </c>
      <c r="F27" s="11"/>
      <c r="G27" s="8">
        <v>18</v>
      </c>
      <c r="H27" s="9" t="s">
        <v>19</v>
      </c>
      <c r="I27" s="10">
        <v>0</v>
      </c>
      <c r="J27" s="10">
        <v>0</v>
      </c>
      <c r="K27" s="10">
        <f t="shared" si="1"/>
        <v>0</v>
      </c>
    </row>
    <row r="28" spans="1:11" ht="15">
      <c r="A28" s="8">
        <v>19</v>
      </c>
      <c r="B28" s="9" t="s">
        <v>20</v>
      </c>
      <c r="C28" s="10">
        <v>7</v>
      </c>
      <c r="D28" s="10">
        <v>17</v>
      </c>
      <c r="E28" s="10">
        <f t="shared" si="0"/>
        <v>24</v>
      </c>
      <c r="F28" s="11"/>
      <c r="G28" s="8">
        <v>19</v>
      </c>
      <c r="H28" s="9" t="s">
        <v>20</v>
      </c>
      <c r="I28" s="10">
        <v>0</v>
      </c>
      <c r="J28" s="10">
        <v>0</v>
      </c>
      <c r="K28" s="10">
        <f t="shared" si="1"/>
        <v>0</v>
      </c>
    </row>
    <row r="29" spans="1:11" ht="15">
      <c r="A29" s="8">
        <v>20</v>
      </c>
      <c r="B29" s="9" t="s">
        <v>21</v>
      </c>
      <c r="C29" s="10">
        <v>1</v>
      </c>
      <c r="D29" s="10">
        <v>1</v>
      </c>
      <c r="E29" s="10">
        <f t="shared" si="0"/>
        <v>2</v>
      </c>
      <c r="F29" s="11"/>
      <c r="G29" s="8">
        <v>20</v>
      </c>
      <c r="H29" s="9" t="s">
        <v>21</v>
      </c>
      <c r="I29" s="10">
        <v>0</v>
      </c>
      <c r="J29" s="10">
        <v>0</v>
      </c>
      <c r="K29" s="10">
        <f t="shared" si="1"/>
        <v>0</v>
      </c>
    </row>
    <row r="30" spans="1:11" ht="15">
      <c r="A30" s="8">
        <v>21</v>
      </c>
      <c r="B30" s="9" t="s">
        <v>22</v>
      </c>
      <c r="C30" s="10">
        <v>0</v>
      </c>
      <c r="D30" s="10">
        <v>0</v>
      </c>
      <c r="E30" s="10">
        <f t="shared" si="0"/>
        <v>0</v>
      </c>
      <c r="F30" s="11"/>
      <c r="G30" s="8">
        <v>21</v>
      </c>
      <c r="H30" s="9" t="s">
        <v>22</v>
      </c>
      <c r="I30" s="10">
        <v>0</v>
      </c>
      <c r="J30" s="10">
        <v>0</v>
      </c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31</v>
      </c>
      <c r="C3" s="16"/>
      <c r="D3" s="16"/>
      <c r="E3" s="16"/>
      <c r="F3" s="17"/>
      <c r="G3" s="18"/>
      <c r="H3" s="15" t="s">
        <v>31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>
        <v>12</v>
      </c>
      <c r="D10" s="10">
        <v>42</v>
      </c>
      <c r="E10" s="10">
        <f>SUM(C10:D10)</f>
        <v>54</v>
      </c>
      <c r="F10" s="11"/>
      <c r="G10" s="8">
        <v>1</v>
      </c>
      <c r="H10" s="9" t="s">
        <v>5</v>
      </c>
      <c r="I10" s="10">
        <v>1</v>
      </c>
      <c r="J10" s="10">
        <v>2</v>
      </c>
      <c r="K10" s="10">
        <f>SUM(I10:J10)</f>
        <v>3</v>
      </c>
    </row>
    <row r="11" spans="1:11" ht="15">
      <c r="A11" s="8">
        <v>2</v>
      </c>
      <c r="B11" s="9" t="s">
        <v>6</v>
      </c>
      <c r="C11" s="10">
        <v>162</v>
      </c>
      <c r="D11" s="10">
        <v>440</v>
      </c>
      <c r="E11" s="10">
        <f aca="true" t="shared" si="0" ref="E11:E30">SUM(C11:D11)</f>
        <v>602</v>
      </c>
      <c r="F11" s="11"/>
      <c r="G11" s="8">
        <v>2</v>
      </c>
      <c r="H11" s="9" t="s">
        <v>6</v>
      </c>
      <c r="I11" s="10">
        <v>17</v>
      </c>
      <c r="J11" s="10">
        <v>13</v>
      </c>
      <c r="K11" s="10">
        <f aca="true" t="shared" si="1" ref="K11:K30">SUM(I11:J11)</f>
        <v>30</v>
      </c>
    </row>
    <row r="12" spans="1:11" ht="15">
      <c r="A12" s="8">
        <v>3</v>
      </c>
      <c r="B12" s="9" t="s">
        <v>23</v>
      </c>
      <c r="C12" s="10">
        <v>7</v>
      </c>
      <c r="D12" s="10">
        <v>21</v>
      </c>
      <c r="E12" s="10">
        <f t="shared" si="0"/>
        <v>28</v>
      </c>
      <c r="F12" s="11"/>
      <c r="G12" s="8">
        <v>3</v>
      </c>
      <c r="H12" s="9" t="s">
        <v>23</v>
      </c>
      <c r="I12" s="10">
        <v>1</v>
      </c>
      <c r="J12" s="10">
        <v>2</v>
      </c>
      <c r="K12" s="10">
        <f t="shared" si="1"/>
        <v>3</v>
      </c>
    </row>
    <row r="13" spans="1:11" ht="15">
      <c r="A13" s="8">
        <v>4</v>
      </c>
      <c r="B13" s="9" t="s">
        <v>7</v>
      </c>
      <c r="C13" s="10">
        <v>4</v>
      </c>
      <c r="D13" s="10">
        <v>16</v>
      </c>
      <c r="E13" s="10">
        <f t="shared" si="0"/>
        <v>20</v>
      </c>
      <c r="F13" s="11"/>
      <c r="G13" s="8">
        <v>4</v>
      </c>
      <c r="H13" s="9" t="s">
        <v>7</v>
      </c>
      <c r="I13" s="10">
        <v>0</v>
      </c>
      <c r="J13" s="10">
        <v>0</v>
      </c>
      <c r="K13" s="10">
        <f t="shared" si="1"/>
        <v>0</v>
      </c>
    </row>
    <row r="14" spans="1:11" ht="15">
      <c r="A14" s="8">
        <v>5</v>
      </c>
      <c r="B14" s="9" t="s">
        <v>8</v>
      </c>
      <c r="C14" s="10">
        <v>0</v>
      </c>
      <c r="D14" s="10">
        <v>1</v>
      </c>
      <c r="E14" s="10">
        <f t="shared" si="0"/>
        <v>1</v>
      </c>
      <c r="F14" s="11"/>
      <c r="G14" s="8">
        <v>5</v>
      </c>
      <c r="H14" s="9" t="s">
        <v>8</v>
      </c>
      <c r="I14" s="10">
        <v>0</v>
      </c>
      <c r="J14" s="10">
        <v>0</v>
      </c>
      <c r="K14" s="10">
        <f t="shared" si="1"/>
        <v>0</v>
      </c>
    </row>
    <row r="15" spans="1:11" ht="15">
      <c r="A15" s="8">
        <v>6</v>
      </c>
      <c r="B15" s="9" t="s">
        <v>9</v>
      </c>
      <c r="C15" s="10">
        <v>7</v>
      </c>
      <c r="D15" s="10">
        <v>16</v>
      </c>
      <c r="E15" s="10">
        <f t="shared" si="0"/>
        <v>23</v>
      </c>
      <c r="F15" s="11"/>
      <c r="G15" s="8">
        <v>6</v>
      </c>
      <c r="H15" s="9" t="s">
        <v>9</v>
      </c>
      <c r="I15" s="10">
        <v>1</v>
      </c>
      <c r="J15" s="10">
        <v>1</v>
      </c>
      <c r="K15" s="10">
        <f t="shared" si="1"/>
        <v>2</v>
      </c>
    </row>
    <row r="16" spans="1:11" ht="15">
      <c r="A16" s="8">
        <v>7</v>
      </c>
      <c r="B16" s="9" t="s">
        <v>10</v>
      </c>
      <c r="C16" s="10">
        <v>0</v>
      </c>
      <c r="D16" s="10">
        <v>0</v>
      </c>
      <c r="E16" s="10">
        <f t="shared" si="0"/>
        <v>0</v>
      </c>
      <c r="F16" s="11"/>
      <c r="G16" s="8">
        <v>7</v>
      </c>
      <c r="H16" s="9" t="s">
        <v>10</v>
      </c>
      <c r="I16" s="10">
        <v>0</v>
      </c>
      <c r="J16" s="10">
        <v>0</v>
      </c>
      <c r="K16" s="10">
        <f t="shared" si="1"/>
        <v>0</v>
      </c>
    </row>
    <row r="17" spans="1:11" ht="15">
      <c r="A17" s="8">
        <v>8</v>
      </c>
      <c r="B17" s="9" t="s">
        <v>11</v>
      </c>
      <c r="C17" s="10">
        <v>0</v>
      </c>
      <c r="D17" s="10">
        <v>0</v>
      </c>
      <c r="E17" s="10">
        <f t="shared" si="0"/>
        <v>0</v>
      </c>
      <c r="F17" s="11"/>
      <c r="G17" s="8">
        <v>8</v>
      </c>
      <c r="H17" s="9" t="s">
        <v>11</v>
      </c>
      <c r="I17" s="10">
        <v>0</v>
      </c>
      <c r="J17" s="10">
        <v>0</v>
      </c>
      <c r="K17" s="10">
        <f t="shared" si="1"/>
        <v>0</v>
      </c>
    </row>
    <row r="18" spans="1:11" ht="15">
      <c r="A18" s="8">
        <v>9</v>
      </c>
      <c r="B18" s="9" t="s">
        <v>12</v>
      </c>
      <c r="C18" s="10">
        <v>0</v>
      </c>
      <c r="D18" s="10">
        <v>0</v>
      </c>
      <c r="E18" s="10">
        <f t="shared" si="0"/>
        <v>0</v>
      </c>
      <c r="F18" s="11"/>
      <c r="G18" s="8">
        <v>9</v>
      </c>
      <c r="H18" s="9" t="s">
        <v>12</v>
      </c>
      <c r="I18" s="10">
        <v>0</v>
      </c>
      <c r="J18" s="10">
        <v>0</v>
      </c>
      <c r="K18" s="10">
        <f t="shared" si="1"/>
        <v>0</v>
      </c>
    </row>
    <row r="19" spans="1:11" ht="15">
      <c r="A19" s="8">
        <v>10</v>
      </c>
      <c r="B19" s="9" t="s">
        <v>13</v>
      </c>
      <c r="C19" s="10">
        <v>0</v>
      </c>
      <c r="D19" s="10">
        <v>0</v>
      </c>
      <c r="E19" s="10">
        <f t="shared" si="0"/>
        <v>0</v>
      </c>
      <c r="F19" s="11"/>
      <c r="G19" s="8">
        <v>10</v>
      </c>
      <c r="H19" s="9" t="s">
        <v>13</v>
      </c>
      <c r="I19" s="10">
        <v>0</v>
      </c>
      <c r="J19" s="10">
        <v>0</v>
      </c>
      <c r="K19" s="10">
        <f t="shared" si="1"/>
        <v>0</v>
      </c>
    </row>
    <row r="20" spans="1:11" ht="15">
      <c r="A20" s="8">
        <v>11</v>
      </c>
      <c r="B20" s="9" t="s">
        <v>14</v>
      </c>
      <c r="C20" s="10">
        <v>0</v>
      </c>
      <c r="D20" s="10">
        <v>0</v>
      </c>
      <c r="E20" s="10">
        <f t="shared" si="0"/>
        <v>0</v>
      </c>
      <c r="F20" s="11"/>
      <c r="G20" s="8">
        <v>11</v>
      </c>
      <c r="H20" s="9" t="s">
        <v>14</v>
      </c>
      <c r="I20" s="10">
        <v>0</v>
      </c>
      <c r="J20" s="10">
        <v>0</v>
      </c>
      <c r="K20" s="10">
        <f t="shared" si="1"/>
        <v>0</v>
      </c>
    </row>
    <row r="21" spans="1:11" ht="15">
      <c r="A21" s="8">
        <v>12</v>
      </c>
      <c r="B21" s="9" t="s">
        <v>15</v>
      </c>
      <c r="C21" s="10">
        <v>0</v>
      </c>
      <c r="D21" s="10">
        <v>0</v>
      </c>
      <c r="E21" s="10">
        <f t="shared" si="0"/>
        <v>0</v>
      </c>
      <c r="F21" s="11"/>
      <c r="G21" s="8">
        <v>12</v>
      </c>
      <c r="H21" s="9" t="s">
        <v>15</v>
      </c>
      <c r="I21" s="10">
        <v>0</v>
      </c>
      <c r="J21" s="10">
        <v>0</v>
      </c>
      <c r="K21" s="10">
        <f t="shared" si="1"/>
        <v>0</v>
      </c>
    </row>
    <row r="22" spans="1:11" ht="15">
      <c r="A22" s="8">
        <v>13</v>
      </c>
      <c r="B22" s="9" t="s">
        <v>25</v>
      </c>
      <c r="C22" s="10">
        <v>0</v>
      </c>
      <c r="D22" s="10">
        <v>0</v>
      </c>
      <c r="E22" s="10">
        <f t="shared" si="0"/>
        <v>0</v>
      </c>
      <c r="F22" s="11"/>
      <c r="G22" s="8">
        <v>13</v>
      </c>
      <c r="H22" s="9" t="s">
        <v>25</v>
      </c>
      <c r="I22" s="10">
        <v>0</v>
      </c>
      <c r="J22" s="10">
        <v>0</v>
      </c>
      <c r="K22" s="10">
        <f t="shared" si="1"/>
        <v>0</v>
      </c>
    </row>
    <row r="23" spans="1:11" ht="15">
      <c r="A23" s="8">
        <v>14</v>
      </c>
      <c r="B23" s="9" t="s">
        <v>16</v>
      </c>
      <c r="C23" s="10">
        <v>0</v>
      </c>
      <c r="D23" s="10">
        <v>1</v>
      </c>
      <c r="E23" s="10">
        <f t="shared" si="0"/>
        <v>1</v>
      </c>
      <c r="F23" s="11"/>
      <c r="G23" s="8">
        <v>14</v>
      </c>
      <c r="H23" s="9" t="s">
        <v>16</v>
      </c>
      <c r="I23" s="10">
        <v>0</v>
      </c>
      <c r="J23" s="10">
        <v>0</v>
      </c>
      <c r="K23" s="10">
        <f t="shared" si="1"/>
        <v>0</v>
      </c>
    </row>
    <row r="24" spans="1:11" ht="15">
      <c r="A24" s="8">
        <v>15</v>
      </c>
      <c r="B24" s="9" t="s">
        <v>17</v>
      </c>
      <c r="C24" s="10">
        <v>0</v>
      </c>
      <c r="D24" s="10">
        <v>0</v>
      </c>
      <c r="E24" s="10">
        <f t="shared" si="0"/>
        <v>0</v>
      </c>
      <c r="F24" s="11"/>
      <c r="G24" s="8">
        <v>15</v>
      </c>
      <c r="H24" s="9" t="s">
        <v>17</v>
      </c>
      <c r="I24" s="10">
        <v>0</v>
      </c>
      <c r="J24" s="10">
        <v>0</v>
      </c>
      <c r="K24" s="10">
        <f t="shared" si="1"/>
        <v>0</v>
      </c>
    </row>
    <row r="25" spans="1:11" ht="15">
      <c r="A25" s="8">
        <v>16</v>
      </c>
      <c r="B25" s="9" t="s">
        <v>24</v>
      </c>
      <c r="C25" s="10">
        <v>0</v>
      </c>
      <c r="D25" s="10">
        <v>1</v>
      </c>
      <c r="E25" s="10">
        <f t="shared" si="0"/>
        <v>1</v>
      </c>
      <c r="F25" s="11"/>
      <c r="G25" s="8">
        <v>16</v>
      </c>
      <c r="H25" s="9" t="s">
        <v>24</v>
      </c>
      <c r="I25" s="10">
        <v>0</v>
      </c>
      <c r="J25" s="10">
        <v>0</v>
      </c>
      <c r="K25" s="10">
        <f t="shared" si="1"/>
        <v>0</v>
      </c>
    </row>
    <row r="26" spans="1:11" ht="15">
      <c r="A26" s="8">
        <v>17</v>
      </c>
      <c r="B26" s="9" t="s">
        <v>18</v>
      </c>
      <c r="C26" s="10">
        <v>0</v>
      </c>
      <c r="D26" s="10">
        <v>0</v>
      </c>
      <c r="E26" s="10">
        <f t="shared" si="0"/>
        <v>0</v>
      </c>
      <c r="F26" s="11"/>
      <c r="G26" s="8">
        <v>17</v>
      </c>
      <c r="H26" s="9" t="s">
        <v>18</v>
      </c>
      <c r="I26" s="10">
        <v>0</v>
      </c>
      <c r="J26" s="10">
        <v>0</v>
      </c>
      <c r="K26" s="10">
        <f t="shared" si="1"/>
        <v>0</v>
      </c>
    </row>
    <row r="27" spans="1:11" ht="15">
      <c r="A27" s="8">
        <v>18</v>
      </c>
      <c r="B27" s="9" t="s">
        <v>19</v>
      </c>
      <c r="C27" s="10">
        <v>0</v>
      </c>
      <c r="D27" s="10">
        <v>0</v>
      </c>
      <c r="E27" s="10">
        <f t="shared" si="0"/>
        <v>0</v>
      </c>
      <c r="F27" s="11"/>
      <c r="G27" s="8">
        <v>18</v>
      </c>
      <c r="H27" s="9" t="s">
        <v>19</v>
      </c>
      <c r="I27" s="10">
        <v>0</v>
      </c>
      <c r="J27" s="10">
        <v>0</v>
      </c>
      <c r="K27" s="10">
        <f t="shared" si="1"/>
        <v>0</v>
      </c>
    </row>
    <row r="28" spans="1:11" ht="15">
      <c r="A28" s="8">
        <v>19</v>
      </c>
      <c r="B28" s="9" t="s">
        <v>20</v>
      </c>
      <c r="C28" s="10">
        <v>8</v>
      </c>
      <c r="D28" s="10">
        <v>22</v>
      </c>
      <c r="E28" s="10">
        <f t="shared" si="0"/>
        <v>30</v>
      </c>
      <c r="F28" s="11"/>
      <c r="G28" s="8">
        <v>19</v>
      </c>
      <c r="H28" s="9" t="s">
        <v>20</v>
      </c>
      <c r="I28" s="10">
        <v>0</v>
      </c>
      <c r="J28" s="10">
        <v>0</v>
      </c>
      <c r="K28" s="10">
        <f t="shared" si="1"/>
        <v>0</v>
      </c>
    </row>
    <row r="29" spans="1:11" ht="15">
      <c r="A29" s="8">
        <v>20</v>
      </c>
      <c r="B29" s="9" t="s">
        <v>21</v>
      </c>
      <c r="C29" s="10">
        <v>0</v>
      </c>
      <c r="D29" s="10">
        <v>3</v>
      </c>
      <c r="E29" s="10">
        <f t="shared" si="0"/>
        <v>3</v>
      </c>
      <c r="F29" s="11"/>
      <c r="G29" s="8">
        <v>20</v>
      </c>
      <c r="H29" s="9" t="s">
        <v>21</v>
      </c>
      <c r="I29" s="10">
        <v>0</v>
      </c>
      <c r="J29" s="10">
        <v>0</v>
      </c>
      <c r="K29" s="10">
        <f t="shared" si="1"/>
        <v>0</v>
      </c>
    </row>
    <row r="30" spans="1:11" ht="15">
      <c r="A30" s="8">
        <v>21</v>
      </c>
      <c r="B30" s="9" t="s">
        <v>22</v>
      </c>
      <c r="C30" s="10">
        <v>0</v>
      </c>
      <c r="D30" s="10">
        <v>0</v>
      </c>
      <c r="E30" s="10">
        <f t="shared" si="0"/>
        <v>0</v>
      </c>
      <c r="F30" s="11"/>
      <c r="G30" s="8">
        <v>21</v>
      </c>
      <c r="H30" s="9" t="s">
        <v>22</v>
      </c>
      <c r="I30" s="10">
        <v>0</v>
      </c>
      <c r="J30" s="10">
        <v>0</v>
      </c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33</v>
      </c>
      <c r="C3" s="16"/>
      <c r="D3" s="16"/>
      <c r="E3" s="16"/>
      <c r="F3" s="17"/>
      <c r="G3" s="18"/>
      <c r="H3" s="15" t="s">
        <v>33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>
        <f>SUM(Jan:March!C10)</f>
        <v>27</v>
      </c>
      <c r="D10" s="10">
        <f>SUM(Jan:March!D10)</f>
        <v>99</v>
      </c>
      <c r="E10" s="10">
        <f aca="true" t="shared" si="0" ref="E10:E30">SUM(C10:D10)</f>
        <v>126</v>
      </c>
      <c r="F10" s="11"/>
      <c r="G10" s="8">
        <v>1</v>
      </c>
      <c r="H10" s="9" t="s">
        <v>5</v>
      </c>
      <c r="I10" s="10">
        <f>SUM(Jan:March!I10)</f>
        <v>5</v>
      </c>
      <c r="J10" s="10">
        <f>SUM(Jan:March!J10)</f>
        <v>2</v>
      </c>
      <c r="K10" s="10">
        <f>SUM(I10:J10)</f>
        <v>7</v>
      </c>
    </row>
    <row r="11" spans="1:11" ht="15">
      <c r="A11" s="8">
        <v>2</v>
      </c>
      <c r="B11" s="9" t="s">
        <v>6</v>
      </c>
      <c r="C11" s="10">
        <f>SUM(Jan:March!C11)</f>
        <v>445</v>
      </c>
      <c r="D11" s="10">
        <f>SUM(Jan:March!D11)</f>
        <v>1103</v>
      </c>
      <c r="E11" s="10">
        <f t="shared" si="0"/>
        <v>1548</v>
      </c>
      <c r="F11" s="11"/>
      <c r="G11" s="8">
        <v>2</v>
      </c>
      <c r="H11" s="9" t="s">
        <v>6</v>
      </c>
      <c r="I11" s="10">
        <f>SUM(Jan:March!I11)</f>
        <v>36</v>
      </c>
      <c r="J11" s="10">
        <f>SUM(Jan:March!J11)</f>
        <v>20</v>
      </c>
      <c r="K11" s="10">
        <f aca="true" t="shared" si="1" ref="K11:K30">SUM(I11:J11)</f>
        <v>56</v>
      </c>
    </row>
    <row r="12" spans="1:11" ht="15">
      <c r="A12" s="8">
        <v>3</v>
      </c>
      <c r="B12" s="9" t="s">
        <v>23</v>
      </c>
      <c r="C12" s="10">
        <f>SUM(Jan:March!C12)</f>
        <v>23</v>
      </c>
      <c r="D12" s="10">
        <f>SUM(Jan:March!D12)</f>
        <v>63</v>
      </c>
      <c r="E12" s="10">
        <f t="shared" si="0"/>
        <v>86</v>
      </c>
      <c r="F12" s="11"/>
      <c r="G12" s="8">
        <v>3</v>
      </c>
      <c r="H12" s="9" t="s">
        <v>23</v>
      </c>
      <c r="I12" s="10">
        <f>SUM(Jan:March!I12)</f>
        <v>6</v>
      </c>
      <c r="J12" s="10">
        <f>SUM(Jan:March!J12)</f>
        <v>2</v>
      </c>
      <c r="K12" s="10">
        <f t="shared" si="1"/>
        <v>8</v>
      </c>
    </row>
    <row r="13" spans="1:11" ht="15">
      <c r="A13" s="8">
        <v>4</v>
      </c>
      <c r="B13" s="9" t="s">
        <v>7</v>
      </c>
      <c r="C13" s="10">
        <f>SUM(Jan:March!C13)</f>
        <v>17</v>
      </c>
      <c r="D13" s="10">
        <f>SUM(Jan:March!D13)</f>
        <v>49</v>
      </c>
      <c r="E13" s="10">
        <f t="shared" si="0"/>
        <v>66</v>
      </c>
      <c r="F13" s="11"/>
      <c r="G13" s="8">
        <v>4</v>
      </c>
      <c r="H13" s="9" t="s">
        <v>7</v>
      </c>
      <c r="I13" s="10">
        <f>SUM(Jan:March!I13)</f>
        <v>0</v>
      </c>
      <c r="J13" s="10">
        <f>SUM(Jan:March!J13)</f>
        <v>0</v>
      </c>
      <c r="K13" s="10">
        <f t="shared" si="1"/>
        <v>0</v>
      </c>
    </row>
    <row r="14" spans="1:11" ht="15">
      <c r="A14" s="8">
        <v>5</v>
      </c>
      <c r="B14" s="9" t="s">
        <v>8</v>
      </c>
      <c r="C14" s="10">
        <f>SUM(Jan:March!C14)</f>
        <v>1</v>
      </c>
      <c r="D14" s="10">
        <f>SUM(Jan:March!D14)</f>
        <v>8</v>
      </c>
      <c r="E14" s="10">
        <f t="shared" si="0"/>
        <v>9</v>
      </c>
      <c r="F14" s="11"/>
      <c r="G14" s="8">
        <v>5</v>
      </c>
      <c r="H14" s="9" t="s">
        <v>8</v>
      </c>
      <c r="I14" s="10">
        <f>SUM(Jan:March!I14)</f>
        <v>0</v>
      </c>
      <c r="J14" s="10">
        <f>SUM(Jan:March!J14)</f>
        <v>0</v>
      </c>
      <c r="K14" s="10">
        <f t="shared" si="1"/>
        <v>0</v>
      </c>
    </row>
    <row r="15" spans="1:11" ht="15">
      <c r="A15" s="8">
        <v>6</v>
      </c>
      <c r="B15" s="9" t="s">
        <v>9</v>
      </c>
      <c r="C15" s="10">
        <f>SUM(Jan:March!C15)</f>
        <v>14</v>
      </c>
      <c r="D15" s="10">
        <f>SUM(Jan:March!D15)</f>
        <v>38</v>
      </c>
      <c r="E15" s="10">
        <f t="shared" si="0"/>
        <v>52</v>
      </c>
      <c r="F15" s="11"/>
      <c r="G15" s="8">
        <v>6</v>
      </c>
      <c r="H15" s="9" t="s">
        <v>9</v>
      </c>
      <c r="I15" s="10">
        <f>SUM(Jan:March!I15)</f>
        <v>2</v>
      </c>
      <c r="J15" s="10">
        <f>SUM(Jan:March!J15)</f>
        <v>1</v>
      </c>
      <c r="K15" s="10">
        <f t="shared" si="1"/>
        <v>3</v>
      </c>
    </row>
    <row r="16" spans="1:11" ht="15">
      <c r="A16" s="8">
        <v>7</v>
      </c>
      <c r="B16" s="9" t="s">
        <v>10</v>
      </c>
      <c r="C16" s="10">
        <f>SUM(Jan:March!C16)</f>
        <v>0</v>
      </c>
      <c r="D16" s="10">
        <f>SUM(Jan:March!D16)</f>
        <v>1</v>
      </c>
      <c r="E16" s="10">
        <f t="shared" si="0"/>
        <v>1</v>
      </c>
      <c r="F16" s="11"/>
      <c r="G16" s="8">
        <v>7</v>
      </c>
      <c r="H16" s="9" t="s">
        <v>10</v>
      </c>
      <c r="I16" s="10">
        <f>SUM(Jan:March!I16)</f>
        <v>0</v>
      </c>
      <c r="J16" s="10">
        <f>SUM(Jan:March!J16)</f>
        <v>0</v>
      </c>
      <c r="K16" s="10">
        <f t="shared" si="1"/>
        <v>0</v>
      </c>
    </row>
    <row r="17" spans="1:11" ht="15">
      <c r="A17" s="8">
        <v>8</v>
      </c>
      <c r="B17" s="9" t="s">
        <v>11</v>
      </c>
      <c r="C17" s="10">
        <f>SUM(Jan:March!C17)</f>
        <v>0</v>
      </c>
      <c r="D17" s="10">
        <f>SUM(Jan:March!D17)</f>
        <v>0</v>
      </c>
      <c r="E17" s="10">
        <f t="shared" si="0"/>
        <v>0</v>
      </c>
      <c r="F17" s="11"/>
      <c r="G17" s="8">
        <v>8</v>
      </c>
      <c r="H17" s="9" t="s">
        <v>11</v>
      </c>
      <c r="I17" s="10">
        <f>SUM(Jan:March!I17)</f>
        <v>0</v>
      </c>
      <c r="J17" s="10">
        <f>SUM(Jan:March!J17)</f>
        <v>0</v>
      </c>
      <c r="K17" s="10">
        <f t="shared" si="1"/>
        <v>0</v>
      </c>
    </row>
    <row r="18" spans="1:11" ht="15">
      <c r="A18" s="8">
        <v>9</v>
      </c>
      <c r="B18" s="9" t="s">
        <v>12</v>
      </c>
      <c r="C18" s="10">
        <f>SUM(Jan:March!C18)</f>
        <v>0</v>
      </c>
      <c r="D18" s="10">
        <f>SUM(Jan:March!D18)</f>
        <v>2</v>
      </c>
      <c r="E18" s="10">
        <f t="shared" si="0"/>
        <v>2</v>
      </c>
      <c r="F18" s="11"/>
      <c r="G18" s="8">
        <v>9</v>
      </c>
      <c r="H18" s="9" t="s">
        <v>12</v>
      </c>
      <c r="I18" s="10">
        <f>SUM(Jan:March!I18)</f>
        <v>0</v>
      </c>
      <c r="J18" s="10">
        <f>SUM(Jan:March!J18)</f>
        <v>0</v>
      </c>
      <c r="K18" s="10">
        <f t="shared" si="1"/>
        <v>0</v>
      </c>
    </row>
    <row r="19" spans="1:11" ht="15">
      <c r="A19" s="8">
        <v>10</v>
      </c>
      <c r="B19" s="9" t="s">
        <v>13</v>
      </c>
      <c r="C19" s="10">
        <f>SUM(Jan:March!C19)</f>
        <v>0</v>
      </c>
      <c r="D19" s="10">
        <f>SUM(Jan:March!D19)</f>
        <v>1</v>
      </c>
      <c r="E19" s="10">
        <f t="shared" si="0"/>
        <v>1</v>
      </c>
      <c r="F19" s="11"/>
      <c r="G19" s="8">
        <v>10</v>
      </c>
      <c r="H19" s="9" t="s">
        <v>13</v>
      </c>
      <c r="I19" s="10">
        <f>SUM(Jan:March!I19)</f>
        <v>0</v>
      </c>
      <c r="J19" s="10">
        <f>SUM(Jan:March!J19)</f>
        <v>0</v>
      </c>
      <c r="K19" s="10">
        <f t="shared" si="1"/>
        <v>0</v>
      </c>
    </row>
    <row r="20" spans="1:11" ht="15">
      <c r="A20" s="8">
        <v>11</v>
      </c>
      <c r="B20" s="9" t="s">
        <v>14</v>
      </c>
      <c r="C20" s="10">
        <f>SUM(Jan:March!C20)</f>
        <v>0</v>
      </c>
      <c r="D20" s="10">
        <f>SUM(Jan:March!D20)</f>
        <v>0</v>
      </c>
      <c r="E20" s="10">
        <f t="shared" si="0"/>
        <v>0</v>
      </c>
      <c r="F20" s="11"/>
      <c r="G20" s="8">
        <v>11</v>
      </c>
      <c r="H20" s="9" t="s">
        <v>14</v>
      </c>
      <c r="I20" s="10">
        <f>SUM(Jan:March!I20)</f>
        <v>0</v>
      </c>
      <c r="J20" s="10">
        <f>SUM(Jan:March!J20)</f>
        <v>0</v>
      </c>
      <c r="K20" s="10">
        <f t="shared" si="1"/>
        <v>0</v>
      </c>
    </row>
    <row r="21" spans="1:11" ht="15">
      <c r="A21" s="8">
        <v>12</v>
      </c>
      <c r="B21" s="9" t="s">
        <v>15</v>
      </c>
      <c r="C21" s="10">
        <f>SUM(Jan:March!C21)</f>
        <v>0</v>
      </c>
      <c r="D21" s="10">
        <f>SUM(Jan:March!D21)</f>
        <v>2</v>
      </c>
      <c r="E21" s="10">
        <f t="shared" si="0"/>
        <v>2</v>
      </c>
      <c r="F21" s="11"/>
      <c r="G21" s="8">
        <v>12</v>
      </c>
      <c r="H21" s="9" t="s">
        <v>15</v>
      </c>
      <c r="I21" s="10">
        <f>SUM(Jan:March!I21)</f>
        <v>0</v>
      </c>
      <c r="J21" s="10">
        <f>SUM(Jan:March!J21)</f>
        <v>0</v>
      </c>
      <c r="K21" s="10">
        <f t="shared" si="1"/>
        <v>0</v>
      </c>
    </row>
    <row r="22" spans="1:11" ht="15">
      <c r="A22" s="8">
        <v>13</v>
      </c>
      <c r="B22" s="9" t="s">
        <v>25</v>
      </c>
      <c r="C22" s="10">
        <f>SUM(Jan:March!C22)</f>
        <v>1</v>
      </c>
      <c r="D22" s="10">
        <f>SUM(Jan:March!D22)</f>
        <v>2</v>
      </c>
      <c r="E22" s="10">
        <f t="shared" si="0"/>
        <v>3</v>
      </c>
      <c r="F22" s="11"/>
      <c r="G22" s="8">
        <v>13</v>
      </c>
      <c r="H22" s="9" t="s">
        <v>25</v>
      </c>
      <c r="I22" s="10">
        <f>SUM(Jan:March!I22)</f>
        <v>0</v>
      </c>
      <c r="J22" s="10">
        <f>SUM(Jan:March!J22)</f>
        <v>0</v>
      </c>
      <c r="K22" s="10">
        <f t="shared" si="1"/>
        <v>0</v>
      </c>
    </row>
    <row r="23" spans="1:11" ht="15">
      <c r="A23" s="8">
        <v>14</v>
      </c>
      <c r="B23" s="9" t="s">
        <v>16</v>
      </c>
      <c r="C23" s="10">
        <f>SUM(Jan:March!C23)</f>
        <v>0</v>
      </c>
      <c r="D23" s="10">
        <f>SUM(Jan:March!D23)</f>
        <v>1</v>
      </c>
      <c r="E23" s="10">
        <f t="shared" si="0"/>
        <v>1</v>
      </c>
      <c r="F23" s="11"/>
      <c r="G23" s="8">
        <v>14</v>
      </c>
      <c r="H23" s="9" t="s">
        <v>16</v>
      </c>
      <c r="I23" s="10">
        <f>SUM(Jan:March!I23)</f>
        <v>0</v>
      </c>
      <c r="J23" s="10">
        <f>SUM(Jan:March!J23)</f>
        <v>0</v>
      </c>
      <c r="K23" s="10">
        <f t="shared" si="1"/>
        <v>0</v>
      </c>
    </row>
    <row r="24" spans="1:11" ht="15">
      <c r="A24" s="8">
        <v>15</v>
      </c>
      <c r="B24" s="9" t="s">
        <v>17</v>
      </c>
      <c r="C24" s="10">
        <f>SUM(Jan:March!C24)</f>
        <v>0</v>
      </c>
      <c r="D24" s="10">
        <f>SUM(Jan:March!D24)</f>
        <v>0</v>
      </c>
      <c r="E24" s="10">
        <f t="shared" si="0"/>
        <v>0</v>
      </c>
      <c r="F24" s="11"/>
      <c r="G24" s="8">
        <v>15</v>
      </c>
      <c r="H24" s="9" t="s">
        <v>17</v>
      </c>
      <c r="I24" s="10">
        <f>SUM(Jan:March!I24)</f>
        <v>0</v>
      </c>
      <c r="J24" s="10">
        <f>SUM(Jan:March!J24)</f>
        <v>0</v>
      </c>
      <c r="K24" s="10">
        <f t="shared" si="1"/>
        <v>0</v>
      </c>
    </row>
    <row r="25" spans="1:11" ht="15">
      <c r="A25" s="8">
        <v>16</v>
      </c>
      <c r="B25" s="9" t="s">
        <v>24</v>
      </c>
      <c r="C25" s="10">
        <f>SUM(Jan:March!C25)</f>
        <v>1</v>
      </c>
      <c r="D25" s="10">
        <f>SUM(Jan:March!D25)</f>
        <v>2</v>
      </c>
      <c r="E25" s="10">
        <f t="shared" si="0"/>
        <v>3</v>
      </c>
      <c r="F25" s="11"/>
      <c r="G25" s="8">
        <v>16</v>
      </c>
      <c r="H25" s="9" t="s">
        <v>24</v>
      </c>
      <c r="I25" s="10">
        <f>SUM(Jan:March!I25)</f>
        <v>0</v>
      </c>
      <c r="J25" s="10">
        <f>SUM(Jan:March!J25)</f>
        <v>0</v>
      </c>
      <c r="K25" s="10">
        <f t="shared" si="1"/>
        <v>0</v>
      </c>
    </row>
    <row r="26" spans="1:11" ht="15">
      <c r="A26" s="8">
        <v>17</v>
      </c>
      <c r="B26" s="9" t="s">
        <v>18</v>
      </c>
      <c r="C26" s="10">
        <f>SUM(Jan:March!C26)</f>
        <v>0</v>
      </c>
      <c r="D26" s="10">
        <f>SUM(Jan:March!D26)</f>
        <v>0</v>
      </c>
      <c r="E26" s="10">
        <f t="shared" si="0"/>
        <v>0</v>
      </c>
      <c r="F26" s="11"/>
      <c r="G26" s="8">
        <v>17</v>
      </c>
      <c r="H26" s="9" t="s">
        <v>18</v>
      </c>
      <c r="I26" s="10">
        <f>SUM(Jan:March!I26)</f>
        <v>0</v>
      </c>
      <c r="J26" s="10">
        <f>SUM(Jan:March!J26)</f>
        <v>0</v>
      </c>
      <c r="K26" s="10">
        <f t="shared" si="1"/>
        <v>0</v>
      </c>
    </row>
    <row r="27" spans="1:11" ht="15">
      <c r="A27" s="8">
        <v>18</v>
      </c>
      <c r="B27" s="9" t="s">
        <v>19</v>
      </c>
      <c r="C27" s="10">
        <f>SUM(Jan:March!C27)</f>
        <v>0</v>
      </c>
      <c r="D27" s="10">
        <f>SUM(Jan:March!D27)</f>
        <v>2</v>
      </c>
      <c r="E27" s="10">
        <f t="shared" si="0"/>
        <v>2</v>
      </c>
      <c r="F27" s="11"/>
      <c r="G27" s="8">
        <v>18</v>
      </c>
      <c r="H27" s="9" t="s">
        <v>19</v>
      </c>
      <c r="I27" s="10">
        <f>SUM(Jan:March!I27)</f>
        <v>0</v>
      </c>
      <c r="J27" s="10">
        <f>SUM(Jan:March!J27)</f>
        <v>0</v>
      </c>
      <c r="K27" s="10">
        <f t="shared" si="1"/>
        <v>0</v>
      </c>
    </row>
    <row r="28" spans="1:11" ht="15">
      <c r="A28" s="8">
        <v>19</v>
      </c>
      <c r="B28" s="9" t="s">
        <v>20</v>
      </c>
      <c r="C28" s="10">
        <f>SUM(Jan:March!C28)</f>
        <v>26</v>
      </c>
      <c r="D28" s="10">
        <f>SUM(Jan:March!D28)</f>
        <v>53</v>
      </c>
      <c r="E28" s="10">
        <f t="shared" si="0"/>
        <v>79</v>
      </c>
      <c r="F28" s="11"/>
      <c r="G28" s="8">
        <v>19</v>
      </c>
      <c r="H28" s="9" t="s">
        <v>20</v>
      </c>
      <c r="I28" s="10">
        <f>SUM(Jan:March!I28)</f>
        <v>0</v>
      </c>
      <c r="J28" s="10">
        <f>SUM(Jan:March!J28)</f>
        <v>0</v>
      </c>
      <c r="K28" s="10">
        <f t="shared" si="1"/>
        <v>0</v>
      </c>
    </row>
    <row r="29" spans="1:11" ht="15">
      <c r="A29" s="8">
        <v>20</v>
      </c>
      <c r="B29" s="9" t="s">
        <v>21</v>
      </c>
      <c r="C29" s="10">
        <f>SUM(Jan:March!C29)</f>
        <v>1</v>
      </c>
      <c r="D29" s="10">
        <f>SUM(Jan:March!D29)</f>
        <v>9</v>
      </c>
      <c r="E29" s="10">
        <f t="shared" si="0"/>
        <v>10</v>
      </c>
      <c r="F29" s="11"/>
      <c r="G29" s="8">
        <v>20</v>
      </c>
      <c r="H29" s="9" t="s">
        <v>21</v>
      </c>
      <c r="I29" s="10">
        <f>SUM(Jan:March!I29)</f>
        <v>0</v>
      </c>
      <c r="J29" s="10">
        <f>SUM(Jan:March!J29)</f>
        <v>0</v>
      </c>
      <c r="K29" s="10">
        <f t="shared" si="1"/>
        <v>0</v>
      </c>
    </row>
    <row r="30" spans="1:11" ht="15">
      <c r="A30" s="8">
        <v>21</v>
      </c>
      <c r="B30" s="9" t="s">
        <v>22</v>
      </c>
      <c r="C30" s="10">
        <f>SUM(Jan:March!C30)</f>
        <v>0</v>
      </c>
      <c r="D30" s="10">
        <f>SUM(Jan:March!D30)</f>
        <v>3</v>
      </c>
      <c r="E30" s="10">
        <f t="shared" si="0"/>
        <v>3</v>
      </c>
      <c r="F30" s="11"/>
      <c r="G30" s="8">
        <v>21</v>
      </c>
      <c r="H30" s="9" t="s">
        <v>22</v>
      </c>
      <c r="I30" s="10">
        <f>SUM(Jan:March!I30)</f>
        <v>0</v>
      </c>
      <c r="J30" s="10">
        <f>SUM(Jan:March!J30)</f>
        <v>0</v>
      </c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6">
      <selection activeCell="G15" sqref="G15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34</v>
      </c>
      <c r="C3" s="16"/>
      <c r="D3" s="16"/>
      <c r="E3" s="16"/>
      <c r="F3" s="17"/>
      <c r="G3" s="18"/>
      <c r="H3" s="15" t="s">
        <v>34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>
        <v>15</v>
      </c>
      <c r="D10" s="10">
        <v>39</v>
      </c>
      <c r="E10" s="10">
        <f>SUM(C10:D10)</f>
        <v>54</v>
      </c>
      <c r="F10" s="11"/>
      <c r="G10" s="8">
        <v>1</v>
      </c>
      <c r="H10" s="9" t="s">
        <v>5</v>
      </c>
      <c r="I10" s="10">
        <v>1</v>
      </c>
      <c r="J10" s="10">
        <v>3</v>
      </c>
      <c r="K10" s="10">
        <f>SUM(I10:J10)</f>
        <v>4</v>
      </c>
    </row>
    <row r="11" spans="1:11" ht="15">
      <c r="A11" s="8">
        <v>2</v>
      </c>
      <c r="B11" s="9" t="s">
        <v>6</v>
      </c>
      <c r="C11" s="10">
        <v>129</v>
      </c>
      <c r="D11" s="10">
        <v>345</v>
      </c>
      <c r="E11" s="10">
        <f>SUM(C11:D11)</f>
        <v>474</v>
      </c>
      <c r="F11" s="11"/>
      <c r="G11" s="8">
        <v>2</v>
      </c>
      <c r="H11" s="9" t="s">
        <v>6</v>
      </c>
      <c r="I11" s="10">
        <v>14</v>
      </c>
      <c r="J11" s="10">
        <v>5</v>
      </c>
      <c r="K11" s="10">
        <f>SUM(I11:J11)</f>
        <v>19</v>
      </c>
    </row>
    <row r="12" spans="1:11" ht="15">
      <c r="A12" s="8">
        <v>3</v>
      </c>
      <c r="B12" s="9" t="s">
        <v>23</v>
      </c>
      <c r="C12" s="10">
        <v>10</v>
      </c>
      <c r="D12" s="10">
        <v>19</v>
      </c>
      <c r="E12" s="10">
        <f>SUM(C12:D12)</f>
        <v>29</v>
      </c>
      <c r="F12" s="11"/>
      <c r="G12" s="8">
        <v>3</v>
      </c>
      <c r="H12" s="9" t="s">
        <v>23</v>
      </c>
      <c r="I12" s="10">
        <v>1</v>
      </c>
      <c r="J12" s="10">
        <v>2</v>
      </c>
      <c r="K12" s="10">
        <f>SUM(I12:J12)</f>
        <v>3</v>
      </c>
    </row>
    <row r="13" spans="1:11" ht="15">
      <c r="A13" s="8">
        <v>4</v>
      </c>
      <c r="B13" s="9" t="s">
        <v>7</v>
      </c>
      <c r="C13" s="10">
        <v>5</v>
      </c>
      <c r="D13" s="10">
        <v>15</v>
      </c>
      <c r="E13" s="10">
        <f>SUM(C13:D13)</f>
        <v>20</v>
      </c>
      <c r="F13" s="11"/>
      <c r="G13" s="8">
        <v>4</v>
      </c>
      <c r="H13" s="9" t="s">
        <v>7</v>
      </c>
      <c r="I13" s="10">
        <v>0</v>
      </c>
      <c r="J13" s="10">
        <v>0</v>
      </c>
      <c r="K13" s="10">
        <f>SUM(I13:J13)</f>
        <v>0</v>
      </c>
    </row>
    <row r="14" spans="1:11" ht="15">
      <c r="A14" s="8">
        <v>5</v>
      </c>
      <c r="B14" s="9" t="s">
        <v>8</v>
      </c>
      <c r="C14" s="10">
        <v>0</v>
      </c>
      <c r="D14" s="10">
        <v>7</v>
      </c>
      <c r="E14" s="10">
        <f>SUM(C14:D14)</f>
        <v>7</v>
      </c>
      <c r="F14" s="11"/>
      <c r="G14" s="8">
        <v>5</v>
      </c>
      <c r="H14" s="9" t="s">
        <v>8</v>
      </c>
      <c r="I14" s="10">
        <v>0</v>
      </c>
      <c r="J14" s="10">
        <v>0</v>
      </c>
      <c r="K14" s="10">
        <f>SUM(I14:J14)</f>
        <v>0</v>
      </c>
    </row>
    <row r="15" spans="1:11" ht="15">
      <c r="A15" s="8">
        <v>6</v>
      </c>
      <c r="B15" s="9" t="s">
        <v>9</v>
      </c>
      <c r="C15" s="10">
        <v>9</v>
      </c>
      <c r="D15" s="10">
        <v>15</v>
      </c>
      <c r="E15" s="10">
        <f>SUM(C15:D15)</f>
        <v>24</v>
      </c>
      <c r="F15" s="11"/>
      <c r="G15" s="8">
        <v>6</v>
      </c>
      <c r="H15" s="9" t="s">
        <v>9</v>
      </c>
      <c r="I15" s="10">
        <v>1</v>
      </c>
      <c r="J15" s="10">
        <v>2</v>
      </c>
      <c r="K15" s="10">
        <f>SUM(I15:J15)</f>
        <v>3</v>
      </c>
    </row>
    <row r="16" spans="1:11" ht="15">
      <c r="A16" s="8">
        <v>7</v>
      </c>
      <c r="B16" s="9" t="s">
        <v>10</v>
      </c>
      <c r="C16" s="10">
        <v>0</v>
      </c>
      <c r="D16" s="10">
        <v>0</v>
      </c>
      <c r="E16" s="10">
        <f>SUM(C16:D16)</f>
        <v>0</v>
      </c>
      <c r="F16" s="11"/>
      <c r="G16" s="8">
        <v>7</v>
      </c>
      <c r="H16" s="9" t="s">
        <v>10</v>
      </c>
      <c r="I16" s="10">
        <v>0</v>
      </c>
      <c r="J16" s="10">
        <v>0</v>
      </c>
      <c r="K16" s="10">
        <f>SUM(I16:J16)</f>
        <v>0</v>
      </c>
    </row>
    <row r="17" spans="1:11" ht="15">
      <c r="A17" s="8">
        <v>8</v>
      </c>
      <c r="B17" s="9" t="s">
        <v>11</v>
      </c>
      <c r="C17" s="10">
        <v>0</v>
      </c>
      <c r="D17" s="10">
        <v>0</v>
      </c>
      <c r="E17" s="10">
        <f>SUM(C17:D17)</f>
        <v>0</v>
      </c>
      <c r="F17" s="11"/>
      <c r="G17" s="8">
        <v>8</v>
      </c>
      <c r="H17" s="9" t="s">
        <v>11</v>
      </c>
      <c r="I17" s="10">
        <v>0</v>
      </c>
      <c r="J17" s="10">
        <v>0</v>
      </c>
      <c r="K17" s="10">
        <f>SUM(I17:J17)</f>
        <v>0</v>
      </c>
    </row>
    <row r="18" spans="1:11" ht="15">
      <c r="A18" s="8">
        <v>9</v>
      </c>
      <c r="B18" s="9" t="s">
        <v>12</v>
      </c>
      <c r="C18" s="10">
        <v>1</v>
      </c>
      <c r="D18" s="10">
        <v>0</v>
      </c>
      <c r="E18" s="10">
        <f>SUM(C18:D18)</f>
        <v>1</v>
      </c>
      <c r="F18" s="11"/>
      <c r="G18" s="8">
        <v>9</v>
      </c>
      <c r="H18" s="9" t="s">
        <v>12</v>
      </c>
      <c r="I18" s="10">
        <v>1</v>
      </c>
      <c r="J18" s="10">
        <v>2</v>
      </c>
      <c r="K18" s="10">
        <f>SUM(I18:J18)</f>
        <v>3</v>
      </c>
    </row>
    <row r="19" spans="1:11" ht="15">
      <c r="A19" s="8">
        <v>10</v>
      </c>
      <c r="B19" s="9" t="s">
        <v>13</v>
      </c>
      <c r="C19" s="10">
        <v>0</v>
      </c>
      <c r="D19" s="10">
        <v>0</v>
      </c>
      <c r="E19" s="10">
        <f>SUM(C19:D19)</f>
        <v>0</v>
      </c>
      <c r="F19" s="11"/>
      <c r="G19" s="8">
        <v>10</v>
      </c>
      <c r="H19" s="9" t="s">
        <v>13</v>
      </c>
      <c r="I19" s="10">
        <v>0</v>
      </c>
      <c r="J19" s="10">
        <v>0</v>
      </c>
      <c r="K19" s="10">
        <f>SUM(I19:J19)</f>
        <v>0</v>
      </c>
    </row>
    <row r="20" spans="1:11" ht="15">
      <c r="A20" s="8">
        <v>11</v>
      </c>
      <c r="B20" s="9" t="s">
        <v>14</v>
      </c>
      <c r="C20" s="10">
        <v>0</v>
      </c>
      <c r="D20" s="10">
        <v>0</v>
      </c>
      <c r="E20" s="10">
        <f>SUM(C20:D20)</f>
        <v>0</v>
      </c>
      <c r="F20" s="11"/>
      <c r="G20" s="8">
        <v>11</v>
      </c>
      <c r="H20" s="9" t="s">
        <v>14</v>
      </c>
      <c r="I20" s="10">
        <v>0</v>
      </c>
      <c r="J20" s="10">
        <v>0</v>
      </c>
      <c r="K20" s="10">
        <f>SUM(I20:J20)</f>
        <v>0</v>
      </c>
    </row>
    <row r="21" spans="1:11" ht="15">
      <c r="A21" s="8">
        <v>12</v>
      </c>
      <c r="B21" s="9" t="s">
        <v>15</v>
      </c>
      <c r="C21" s="10">
        <v>1</v>
      </c>
      <c r="D21" s="10">
        <v>0</v>
      </c>
      <c r="E21" s="10">
        <f>SUM(C21:D21)</f>
        <v>1</v>
      </c>
      <c r="F21" s="11"/>
      <c r="G21" s="8">
        <v>12</v>
      </c>
      <c r="H21" s="9" t="s">
        <v>15</v>
      </c>
      <c r="I21" s="10">
        <v>0</v>
      </c>
      <c r="J21" s="10">
        <v>0</v>
      </c>
      <c r="K21" s="10">
        <f>SUM(I21:J21)</f>
        <v>0</v>
      </c>
    </row>
    <row r="22" spans="1:11" ht="15">
      <c r="A22" s="8">
        <v>13</v>
      </c>
      <c r="B22" s="9" t="s">
        <v>25</v>
      </c>
      <c r="C22" s="10">
        <v>1</v>
      </c>
      <c r="D22" s="10">
        <v>1</v>
      </c>
      <c r="E22" s="10">
        <f>SUM(C22:D22)</f>
        <v>2</v>
      </c>
      <c r="F22" s="11"/>
      <c r="G22" s="8">
        <v>13</v>
      </c>
      <c r="H22" s="9" t="s">
        <v>25</v>
      </c>
      <c r="I22" s="10">
        <v>0</v>
      </c>
      <c r="J22" s="10">
        <v>0</v>
      </c>
      <c r="K22" s="10">
        <f>SUM(I22:J22)</f>
        <v>0</v>
      </c>
    </row>
    <row r="23" spans="1:11" ht="15">
      <c r="A23" s="8">
        <v>14</v>
      </c>
      <c r="B23" s="9" t="s">
        <v>16</v>
      </c>
      <c r="C23" s="10">
        <v>3</v>
      </c>
      <c r="D23" s="10">
        <v>1</v>
      </c>
      <c r="E23" s="10">
        <f>SUM(C23:D23)</f>
        <v>4</v>
      </c>
      <c r="F23" s="11"/>
      <c r="G23" s="8">
        <v>14</v>
      </c>
      <c r="H23" s="9" t="s">
        <v>16</v>
      </c>
      <c r="I23" s="10">
        <v>0</v>
      </c>
      <c r="J23" s="10">
        <v>0</v>
      </c>
      <c r="K23" s="10">
        <f>SUM(I23:J23)</f>
        <v>0</v>
      </c>
    </row>
    <row r="24" spans="1:11" ht="15">
      <c r="A24" s="8">
        <v>15</v>
      </c>
      <c r="B24" s="9" t="s">
        <v>17</v>
      </c>
      <c r="C24" s="10">
        <v>0</v>
      </c>
      <c r="D24" s="10">
        <v>0</v>
      </c>
      <c r="E24" s="10">
        <f>SUM(C24:D24)</f>
        <v>0</v>
      </c>
      <c r="F24" s="11"/>
      <c r="G24" s="8">
        <v>15</v>
      </c>
      <c r="H24" s="9" t="s">
        <v>17</v>
      </c>
      <c r="I24" s="10">
        <v>0</v>
      </c>
      <c r="J24" s="10">
        <v>0</v>
      </c>
      <c r="K24" s="10">
        <f>SUM(I24:J24)</f>
        <v>0</v>
      </c>
    </row>
    <row r="25" spans="1:11" ht="15">
      <c r="A25" s="8">
        <v>16</v>
      </c>
      <c r="B25" s="9" t="s">
        <v>24</v>
      </c>
      <c r="C25" s="10">
        <v>0</v>
      </c>
      <c r="D25" s="10">
        <v>1</v>
      </c>
      <c r="E25" s="10">
        <f>SUM(C25:D25)</f>
        <v>1</v>
      </c>
      <c r="F25" s="11"/>
      <c r="G25" s="8">
        <v>16</v>
      </c>
      <c r="H25" s="9" t="s">
        <v>24</v>
      </c>
      <c r="I25" s="10">
        <v>0</v>
      </c>
      <c r="J25" s="10">
        <v>0</v>
      </c>
      <c r="K25" s="10">
        <f>SUM(I25:J25)</f>
        <v>0</v>
      </c>
    </row>
    <row r="26" spans="1:11" ht="15">
      <c r="A26" s="8">
        <v>17</v>
      </c>
      <c r="B26" s="9" t="s">
        <v>18</v>
      </c>
      <c r="C26" s="10">
        <v>0</v>
      </c>
      <c r="D26" s="10">
        <v>0</v>
      </c>
      <c r="E26" s="10">
        <f>SUM(C26:D26)</f>
        <v>0</v>
      </c>
      <c r="F26" s="11"/>
      <c r="G26" s="8">
        <v>17</v>
      </c>
      <c r="H26" s="9" t="s">
        <v>18</v>
      </c>
      <c r="I26" s="10">
        <v>0</v>
      </c>
      <c r="J26" s="10">
        <v>0</v>
      </c>
      <c r="K26" s="10">
        <f>SUM(I26:J26)</f>
        <v>0</v>
      </c>
    </row>
    <row r="27" spans="1:11" ht="15">
      <c r="A27" s="8">
        <v>18</v>
      </c>
      <c r="B27" s="9" t="s">
        <v>19</v>
      </c>
      <c r="C27" s="10">
        <v>1</v>
      </c>
      <c r="D27" s="10">
        <v>2</v>
      </c>
      <c r="E27" s="10">
        <f>SUM(C27:D27)</f>
        <v>3</v>
      </c>
      <c r="F27" s="11"/>
      <c r="G27" s="8">
        <v>18</v>
      </c>
      <c r="H27" s="9" t="s">
        <v>19</v>
      </c>
      <c r="I27" s="10">
        <v>0</v>
      </c>
      <c r="J27" s="10">
        <v>0</v>
      </c>
      <c r="K27" s="10">
        <f>SUM(I27:J27)</f>
        <v>0</v>
      </c>
    </row>
    <row r="28" spans="1:11" ht="15">
      <c r="A28" s="8">
        <v>19</v>
      </c>
      <c r="B28" s="9" t="s">
        <v>20</v>
      </c>
      <c r="C28" s="10">
        <v>4</v>
      </c>
      <c r="D28" s="10">
        <v>12</v>
      </c>
      <c r="E28" s="10">
        <f>SUM(C28:D28)</f>
        <v>16</v>
      </c>
      <c r="F28" s="11"/>
      <c r="G28" s="8">
        <v>19</v>
      </c>
      <c r="H28" s="9" t="s">
        <v>20</v>
      </c>
      <c r="I28" s="10">
        <v>0</v>
      </c>
      <c r="J28" s="10">
        <v>0</v>
      </c>
      <c r="K28" s="10">
        <f>SUM(I28:J28)</f>
        <v>0</v>
      </c>
    </row>
    <row r="29" spans="1:11" ht="15">
      <c r="A29" s="8">
        <v>20</v>
      </c>
      <c r="B29" s="9" t="s">
        <v>21</v>
      </c>
      <c r="C29" s="10">
        <v>0</v>
      </c>
      <c r="D29" s="10">
        <v>18</v>
      </c>
      <c r="E29" s="10">
        <f>SUM(C29:D29)</f>
        <v>18</v>
      </c>
      <c r="F29" s="11"/>
      <c r="G29" s="8">
        <v>20</v>
      </c>
      <c r="H29" s="9" t="s">
        <v>21</v>
      </c>
      <c r="I29" s="10">
        <v>0</v>
      </c>
      <c r="J29" s="10">
        <v>0</v>
      </c>
      <c r="K29" s="10">
        <f>SUM(I29:J29)</f>
        <v>0</v>
      </c>
    </row>
    <row r="30" spans="1:11" ht="15">
      <c r="A30" s="8">
        <v>21</v>
      </c>
      <c r="B30" s="9" t="s">
        <v>22</v>
      </c>
      <c r="C30" s="10">
        <v>0</v>
      </c>
      <c r="D30" s="10">
        <v>4</v>
      </c>
      <c r="E30" s="10">
        <f>SUM(C30:D30)</f>
        <v>4</v>
      </c>
      <c r="F30" s="11"/>
      <c r="G30" s="8">
        <v>21</v>
      </c>
      <c r="H30" s="9" t="s">
        <v>22</v>
      </c>
      <c r="I30" s="10">
        <v>0</v>
      </c>
      <c r="J30" s="10">
        <v>0</v>
      </c>
      <c r="K30" s="10">
        <f>SUM(I30:J30)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35</v>
      </c>
      <c r="C3" s="16"/>
      <c r="D3" s="16"/>
      <c r="E3" s="16"/>
      <c r="F3" s="17"/>
      <c r="G3" s="18"/>
      <c r="H3" s="15" t="s">
        <v>35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>
        <v>10</v>
      </c>
      <c r="D10" s="10">
        <v>24</v>
      </c>
      <c r="E10" s="10">
        <f>SUM(C10:D10)</f>
        <v>34</v>
      </c>
      <c r="F10" s="11"/>
      <c r="G10" s="8">
        <v>1</v>
      </c>
      <c r="H10" s="9" t="s">
        <v>5</v>
      </c>
      <c r="I10" s="10">
        <v>0</v>
      </c>
      <c r="J10" s="10">
        <v>0</v>
      </c>
      <c r="K10" s="10">
        <f>SUM(I10:J10)</f>
        <v>0</v>
      </c>
    </row>
    <row r="11" spans="1:11" ht="15">
      <c r="A11" s="8">
        <v>2</v>
      </c>
      <c r="B11" s="9" t="s">
        <v>6</v>
      </c>
      <c r="C11" s="10">
        <v>167</v>
      </c>
      <c r="D11" s="10">
        <v>365</v>
      </c>
      <c r="E11" s="10">
        <f aca="true" t="shared" si="0" ref="E11:E30">SUM(C11:D11)</f>
        <v>532</v>
      </c>
      <c r="F11" s="11"/>
      <c r="G11" s="8">
        <v>2</v>
      </c>
      <c r="H11" s="9" t="s">
        <v>6</v>
      </c>
      <c r="I11" s="10">
        <v>9</v>
      </c>
      <c r="J11" s="10">
        <v>9</v>
      </c>
      <c r="K11" s="10">
        <f aca="true" t="shared" si="1" ref="K11:K30">SUM(I11:J11)</f>
        <v>18</v>
      </c>
    </row>
    <row r="12" spans="1:11" ht="15">
      <c r="A12" s="8">
        <v>3</v>
      </c>
      <c r="B12" s="9" t="s">
        <v>23</v>
      </c>
      <c r="C12" s="10">
        <v>10</v>
      </c>
      <c r="D12" s="10">
        <v>19</v>
      </c>
      <c r="E12" s="10">
        <f t="shared" si="0"/>
        <v>29</v>
      </c>
      <c r="F12" s="11"/>
      <c r="G12" s="8">
        <v>3</v>
      </c>
      <c r="H12" s="9" t="s">
        <v>23</v>
      </c>
      <c r="I12" s="10">
        <v>0</v>
      </c>
      <c r="J12" s="10">
        <v>1</v>
      </c>
      <c r="K12" s="10">
        <f t="shared" si="1"/>
        <v>1</v>
      </c>
    </row>
    <row r="13" spans="1:11" ht="15">
      <c r="A13" s="8">
        <v>4</v>
      </c>
      <c r="B13" s="9" t="s">
        <v>7</v>
      </c>
      <c r="C13" s="10">
        <v>4</v>
      </c>
      <c r="D13" s="10">
        <v>15</v>
      </c>
      <c r="E13" s="10">
        <f t="shared" si="0"/>
        <v>19</v>
      </c>
      <c r="F13" s="11"/>
      <c r="G13" s="8">
        <v>4</v>
      </c>
      <c r="H13" s="9" t="s">
        <v>7</v>
      </c>
      <c r="I13" s="10">
        <v>0</v>
      </c>
      <c r="J13" s="10">
        <v>0</v>
      </c>
      <c r="K13" s="10">
        <f t="shared" si="1"/>
        <v>0</v>
      </c>
    </row>
    <row r="14" spans="1:11" ht="15">
      <c r="A14" s="8">
        <v>5</v>
      </c>
      <c r="B14" s="9" t="s">
        <v>8</v>
      </c>
      <c r="C14" s="10">
        <v>0</v>
      </c>
      <c r="D14" s="10">
        <v>1</v>
      </c>
      <c r="E14" s="10">
        <f t="shared" si="0"/>
        <v>1</v>
      </c>
      <c r="F14" s="11"/>
      <c r="G14" s="8">
        <v>5</v>
      </c>
      <c r="H14" s="9" t="s">
        <v>8</v>
      </c>
      <c r="I14" s="10">
        <v>0</v>
      </c>
      <c r="J14" s="10">
        <v>0</v>
      </c>
      <c r="K14" s="10">
        <f t="shared" si="1"/>
        <v>0</v>
      </c>
    </row>
    <row r="15" spans="1:11" ht="15">
      <c r="A15" s="8">
        <v>6</v>
      </c>
      <c r="B15" s="9" t="s">
        <v>9</v>
      </c>
      <c r="C15" s="10">
        <v>5</v>
      </c>
      <c r="D15" s="10">
        <v>8</v>
      </c>
      <c r="E15" s="10">
        <f t="shared" si="0"/>
        <v>13</v>
      </c>
      <c r="F15" s="11"/>
      <c r="G15" s="8">
        <v>6</v>
      </c>
      <c r="H15" s="9" t="s">
        <v>9</v>
      </c>
      <c r="I15" s="10">
        <v>0</v>
      </c>
      <c r="J15" s="10">
        <v>0</v>
      </c>
      <c r="K15" s="10">
        <f t="shared" si="1"/>
        <v>0</v>
      </c>
    </row>
    <row r="16" spans="1:11" ht="15">
      <c r="A16" s="8">
        <v>7</v>
      </c>
      <c r="B16" s="9" t="s">
        <v>10</v>
      </c>
      <c r="C16" s="10">
        <v>0</v>
      </c>
      <c r="D16" s="10">
        <v>0</v>
      </c>
      <c r="E16" s="10">
        <f t="shared" si="0"/>
        <v>0</v>
      </c>
      <c r="F16" s="11"/>
      <c r="G16" s="8">
        <v>7</v>
      </c>
      <c r="H16" s="9" t="s">
        <v>10</v>
      </c>
      <c r="I16" s="10">
        <v>0</v>
      </c>
      <c r="J16" s="10">
        <v>0</v>
      </c>
      <c r="K16" s="10">
        <f t="shared" si="1"/>
        <v>0</v>
      </c>
    </row>
    <row r="17" spans="1:11" ht="15">
      <c r="A17" s="8">
        <v>8</v>
      </c>
      <c r="B17" s="9" t="s">
        <v>11</v>
      </c>
      <c r="C17" s="10">
        <v>0</v>
      </c>
      <c r="D17" s="10">
        <v>0</v>
      </c>
      <c r="E17" s="10">
        <f t="shared" si="0"/>
        <v>0</v>
      </c>
      <c r="F17" s="11"/>
      <c r="G17" s="8">
        <v>8</v>
      </c>
      <c r="H17" s="9" t="s">
        <v>11</v>
      </c>
      <c r="I17" s="10">
        <v>0</v>
      </c>
      <c r="J17" s="10">
        <v>0</v>
      </c>
      <c r="K17" s="10">
        <f t="shared" si="1"/>
        <v>0</v>
      </c>
    </row>
    <row r="18" spans="1:11" ht="15">
      <c r="A18" s="8">
        <v>9</v>
      </c>
      <c r="B18" s="9" t="s">
        <v>12</v>
      </c>
      <c r="C18" s="10">
        <v>0</v>
      </c>
      <c r="D18" s="10">
        <v>2</v>
      </c>
      <c r="E18" s="10">
        <f t="shared" si="0"/>
        <v>2</v>
      </c>
      <c r="F18" s="11"/>
      <c r="G18" s="8">
        <v>9</v>
      </c>
      <c r="H18" s="9" t="s">
        <v>12</v>
      </c>
      <c r="I18" s="10">
        <v>0</v>
      </c>
      <c r="J18" s="10">
        <v>0</v>
      </c>
      <c r="K18" s="10">
        <f t="shared" si="1"/>
        <v>0</v>
      </c>
    </row>
    <row r="19" spans="1:11" ht="15">
      <c r="A19" s="8">
        <v>10</v>
      </c>
      <c r="B19" s="9" t="s">
        <v>13</v>
      </c>
      <c r="C19" s="10">
        <v>0</v>
      </c>
      <c r="D19" s="10">
        <v>0</v>
      </c>
      <c r="E19" s="10">
        <f t="shared" si="0"/>
        <v>0</v>
      </c>
      <c r="F19" s="11"/>
      <c r="G19" s="8">
        <v>10</v>
      </c>
      <c r="H19" s="9" t="s">
        <v>13</v>
      </c>
      <c r="I19" s="10">
        <v>0</v>
      </c>
      <c r="J19" s="10">
        <v>0</v>
      </c>
      <c r="K19" s="10">
        <f t="shared" si="1"/>
        <v>0</v>
      </c>
    </row>
    <row r="20" spans="1:11" ht="15">
      <c r="A20" s="8">
        <v>11</v>
      </c>
      <c r="B20" s="9" t="s">
        <v>14</v>
      </c>
      <c r="C20" s="10">
        <v>0</v>
      </c>
      <c r="D20" s="10">
        <v>0</v>
      </c>
      <c r="E20" s="10">
        <f t="shared" si="0"/>
        <v>0</v>
      </c>
      <c r="F20" s="11"/>
      <c r="G20" s="8">
        <v>11</v>
      </c>
      <c r="H20" s="9" t="s">
        <v>14</v>
      </c>
      <c r="I20" s="10">
        <v>0</v>
      </c>
      <c r="J20" s="10">
        <v>0</v>
      </c>
      <c r="K20" s="10">
        <f t="shared" si="1"/>
        <v>0</v>
      </c>
    </row>
    <row r="21" spans="1:11" ht="15">
      <c r="A21" s="8">
        <v>12</v>
      </c>
      <c r="B21" s="9" t="s">
        <v>15</v>
      </c>
      <c r="C21" s="10">
        <v>0</v>
      </c>
      <c r="D21" s="10">
        <v>0</v>
      </c>
      <c r="E21" s="10">
        <f t="shared" si="0"/>
        <v>0</v>
      </c>
      <c r="F21" s="11"/>
      <c r="G21" s="8">
        <v>12</v>
      </c>
      <c r="H21" s="9" t="s">
        <v>15</v>
      </c>
      <c r="I21" s="10">
        <v>0</v>
      </c>
      <c r="J21" s="10">
        <v>0</v>
      </c>
      <c r="K21" s="10">
        <f t="shared" si="1"/>
        <v>0</v>
      </c>
    </row>
    <row r="22" spans="1:11" ht="15">
      <c r="A22" s="8">
        <v>13</v>
      </c>
      <c r="B22" s="9" t="s">
        <v>25</v>
      </c>
      <c r="C22" s="10">
        <v>0</v>
      </c>
      <c r="D22" s="10">
        <v>0</v>
      </c>
      <c r="E22" s="10">
        <f t="shared" si="0"/>
        <v>0</v>
      </c>
      <c r="F22" s="11"/>
      <c r="G22" s="8">
        <v>13</v>
      </c>
      <c r="H22" s="9" t="s">
        <v>25</v>
      </c>
      <c r="I22" s="10">
        <v>0</v>
      </c>
      <c r="J22" s="10">
        <v>0</v>
      </c>
      <c r="K22" s="10">
        <f t="shared" si="1"/>
        <v>0</v>
      </c>
    </row>
    <row r="23" spans="1:11" ht="15">
      <c r="A23" s="8">
        <v>14</v>
      </c>
      <c r="B23" s="9" t="s">
        <v>16</v>
      </c>
      <c r="C23" s="10">
        <v>0</v>
      </c>
      <c r="D23" s="10">
        <v>0</v>
      </c>
      <c r="E23" s="10">
        <f t="shared" si="0"/>
        <v>0</v>
      </c>
      <c r="F23" s="11"/>
      <c r="G23" s="8">
        <v>14</v>
      </c>
      <c r="H23" s="9" t="s">
        <v>16</v>
      </c>
      <c r="I23" s="10">
        <v>0</v>
      </c>
      <c r="J23" s="10">
        <v>0</v>
      </c>
      <c r="K23" s="10">
        <f t="shared" si="1"/>
        <v>0</v>
      </c>
    </row>
    <row r="24" spans="1:11" ht="15">
      <c r="A24" s="8">
        <v>15</v>
      </c>
      <c r="B24" s="9" t="s">
        <v>17</v>
      </c>
      <c r="C24" s="10">
        <v>0</v>
      </c>
      <c r="D24" s="10">
        <v>0</v>
      </c>
      <c r="E24" s="10">
        <f t="shared" si="0"/>
        <v>0</v>
      </c>
      <c r="F24" s="11"/>
      <c r="G24" s="8">
        <v>15</v>
      </c>
      <c r="H24" s="9" t="s">
        <v>17</v>
      </c>
      <c r="I24" s="10">
        <v>0</v>
      </c>
      <c r="J24" s="10">
        <v>0</v>
      </c>
      <c r="K24" s="10">
        <f t="shared" si="1"/>
        <v>0</v>
      </c>
    </row>
    <row r="25" spans="1:11" ht="15">
      <c r="A25" s="8">
        <v>16</v>
      </c>
      <c r="B25" s="9" t="s">
        <v>24</v>
      </c>
      <c r="C25" s="10">
        <v>1</v>
      </c>
      <c r="D25" s="10">
        <v>2</v>
      </c>
      <c r="E25" s="10">
        <f t="shared" si="0"/>
        <v>3</v>
      </c>
      <c r="F25" s="11"/>
      <c r="G25" s="8">
        <v>16</v>
      </c>
      <c r="H25" s="9" t="s">
        <v>24</v>
      </c>
      <c r="I25" s="10">
        <v>0</v>
      </c>
      <c r="J25" s="10">
        <v>0</v>
      </c>
      <c r="K25" s="10">
        <f t="shared" si="1"/>
        <v>0</v>
      </c>
    </row>
    <row r="26" spans="1:11" ht="15">
      <c r="A26" s="8">
        <v>17</v>
      </c>
      <c r="B26" s="9" t="s">
        <v>18</v>
      </c>
      <c r="C26" s="10">
        <v>0</v>
      </c>
      <c r="D26" s="10">
        <v>0</v>
      </c>
      <c r="E26" s="10">
        <f t="shared" si="0"/>
        <v>0</v>
      </c>
      <c r="F26" s="11"/>
      <c r="G26" s="8">
        <v>17</v>
      </c>
      <c r="H26" s="9" t="s">
        <v>18</v>
      </c>
      <c r="I26" s="10">
        <v>0</v>
      </c>
      <c r="J26" s="10">
        <v>0</v>
      </c>
      <c r="K26" s="10">
        <f t="shared" si="1"/>
        <v>0</v>
      </c>
    </row>
    <row r="27" spans="1:11" ht="15">
      <c r="A27" s="8">
        <v>18</v>
      </c>
      <c r="B27" s="9" t="s">
        <v>19</v>
      </c>
      <c r="C27" s="10">
        <v>0</v>
      </c>
      <c r="D27" s="10">
        <v>0</v>
      </c>
      <c r="E27" s="10">
        <f t="shared" si="0"/>
        <v>0</v>
      </c>
      <c r="F27" s="11"/>
      <c r="G27" s="8">
        <v>18</v>
      </c>
      <c r="H27" s="9" t="s">
        <v>19</v>
      </c>
      <c r="I27" s="10">
        <v>0</v>
      </c>
      <c r="J27" s="10">
        <v>0</v>
      </c>
      <c r="K27" s="10">
        <f t="shared" si="1"/>
        <v>0</v>
      </c>
    </row>
    <row r="28" spans="1:11" ht="15">
      <c r="A28" s="8">
        <v>19</v>
      </c>
      <c r="B28" s="9" t="s">
        <v>20</v>
      </c>
      <c r="C28" s="10">
        <v>13</v>
      </c>
      <c r="D28" s="10">
        <v>29</v>
      </c>
      <c r="E28" s="10">
        <f t="shared" si="0"/>
        <v>42</v>
      </c>
      <c r="F28" s="11"/>
      <c r="G28" s="8">
        <v>19</v>
      </c>
      <c r="H28" s="9" t="s">
        <v>20</v>
      </c>
      <c r="I28" s="10">
        <v>0</v>
      </c>
      <c r="J28" s="10">
        <v>0</v>
      </c>
      <c r="K28" s="10">
        <f t="shared" si="1"/>
        <v>0</v>
      </c>
    </row>
    <row r="29" spans="1:11" ht="15">
      <c r="A29" s="8">
        <v>20</v>
      </c>
      <c r="B29" s="9" t="s">
        <v>21</v>
      </c>
      <c r="C29" s="10">
        <v>0</v>
      </c>
      <c r="D29" s="10">
        <v>6</v>
      </c>
      <c r="E29" s="10">
        <f t="shared" si="0"/>
        <v>6</v>
      </c>
      <c r="F29" s="11"/>
      <c r="G29" s="8">
        <v>20</v>
      </c>
      <c r="H29" s="9" t="s">
        <v>21</v>
      </c>
      <c r="I29" s="10">
        <v>0</v>
      </c>
      <c r="J29" s="10">
        <v>0</v>
      </c>
      <c r="K29" s="10">
        <f t="shared" si="1"/>
        <v>0</v>
      </c>
    </row>
    <row r="30" spans="1:11" ht="15">
      <c r="A30" s="8">
        <v>21</v>
      </c>
      <c r="B30" s="9" t="s">
        <v>22</v>
      </c>
      <c r="C30" s="10">
        <v>0</v>
      </c>
      <c r="D30" s="10">
        <v>0</v>
      </c>
      <c r="E30" s="10">
        <f t="shared" si="0"/>
        <v>0</v>
      </c>
      <c r="F30" s="11"/>
      <c r="G30" s="8">
        <v>21</v>
      </c>
      <c r="H30" s="9" t="s">
        <v>22</v>
      </c>
      <c r="I30" s="10">
        <v>0</v>
      </c>
      <c r="J30" s="10">
        <v>0</v>
      </c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H5" sqref="H5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36</v>
      </c>
      <c r="C3" s="16"/>
      <c r="D3" s="16"/>
      <c r="E3" s="16"/>
      <c r="F3" s="17"/>
      <c r="G3" s="18"/>
      <c r="H3" s="15" t="s">
        <v>36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/>
      <c r="D10" s="10"/>
      <c r="E10" s="10">
        <f>SUM(C10:D10)</f>
        <v>0</v>
      </c>
      <c r="F10" s="11"/>
      <c r="G10" s="8">
        <v>1</v>
      </c>
      <c r="H10" s="9" t="s">
        <v>5</v>
      </c>
      <c r="I10" s="10"/>
      <c r="J10" s="10"/>
      <c r="K10" s="10">
        <f>SUM(I10:J10)</f>
        <v>0</v>
      </c>
    </row>
    <row r="11" spans="1:11" ht="15">
      <c r="A11" s="8">
        <v>2</v>
      </c>
      <c r="B11" s="9" t="s">
        <v>6</v>
      </c>
      <c r="C11" s="10"/>
      <c r="D11" s="10"/>
      <c r="E11" s="10">
        <f aca="true" t="shared" si="0" ref="E11:E30">SUM(C11:D11)</f>
        <v>0</v>
      </c>
      <c r="F11" s="11"/>
      <c r="G11" s="8">
        <v>2</v>
      </c>
      <c r="H11" s="9" t="s">
        <v>6</v>
      </c>
      <c r="I11" s="10"/>
      <c r="J11" s="10"/>
      <c r="K11" s="10">
        <f aca="true" t="shared" si="1" ref="K11:K30">SUM(I11:J11)</f>
        <v>0</v>
      </c>
    </row>
    <row r="12" spans="1:11" ht="15">
      <c r="A12" s="8">
        <v>3</v>
      </c>
      <c r="B12" s="9" t="s">
        <v>23</v>
      </c>
      <c r="C12" s="10"/>
      <c r="D12" s="10"/>
      <c r="E12" s="10">
        <f t="shared" si="0"/>
        <v>0</v>
      </c>
      <c r="F12" s="11"/>
      <c r="G12" s="8">
        <v>3</v>
      </c>
      <c r="H12" s="9" t="s">
        <v>23</v>
      </c>
      <c r="I12" s="10"/>
      <c r="J12" s="10"/>
      <c r="K12" s="10">
        <f t="shared" si="1"/>
        <v>0</v>
      </c>
    </row>
    <row r="13" spans="1:11" ht="15">
      <c r="A13" s="8">
        <v>4</v>
      </c>
      <c r="B13" s="9" t="s">
        <v>7</v>
      </c>
      <c r="C13" s="10"/>
      <c r="D13" s="10"/>
      <c r="E13" s="10">
        <f t="shared" si="0"/>
        <v>0</v>
      </c>
      <c r="F13" s="11"/>
      <c r="G13" s="8">
        <v>4</v>
      </c>
      <c r="H13" s="9" t="s">
        <v>7</v>
      </c>
      <c r="I13" s="10"/>
      <c r="J13" s="10"/>
      <c r="K13" s="10">
        <f t="shared" si="1"/>
        <v>0</v>
      </c>
    </row>
    <row r="14" spans="1:11" ht="15">
      <c r="A14" s="8">
        <v>5</v>
      </c>
      <c r="B14" s="9" t="s">
        <v>8</v>
      </c>
      <c r="C14" s="10"/>
      <c r="D14" s="10"/>
      <c r="E14" s="10">
        <f t="shared" si="0"/>
        <v>0</v>
      </c>
      <c r="F14" s="11"/>
      <c r="G14" s="8">
        <v>5</v>
      </c>
      <c r="H14" s="9" t="s">
        <v>8</v>
      </c>
      <c r="I14" s="10">
        <v>0</v>
      </c>
      <c r="J14" s="10"/>
      <c r="K14" s="10">
        <f t="shared" si="1"/>
        <v>0</v>
      </c>
    </row>
    <row r="15" spans="1:11" ht="15">
      <c r="A15" s="8">
        <v>6</v>
      </c>
      <c r="B15" s="9" t="s">
        <v>9</v>
      </c>
      <c r="C15" s="10"/>
      <c r="D15" s="10"/>
      <c r="E15" s="10">
        <f t="shared" si="0"/>
        <v>0</v>
      </c>
      <c r="F15" s="11"/>
      <c r="G15" s="8">
        <v>6</v>
      </c>
      <c r="H15" s="9" t="s">
        <v>9</v>
      </c>
      <c r="I15" s="10"/>
      <c r="J15" s="10"/>
      <c r="K15" s="10">
        <f t="shared" si="1"/>
        <v>0</v>
      </c>
    </row>
    <row r="16" spans="1:11" ht="15">
      <c r="A16" s="8">
        <v>7</v>
      </c>
      <c r="B16" s="9" t="s">
        <v>10</v>
      </c>
      <c r="C16" s="10"/>
      <c r="D16" s="10"/>
      <c r="E16" s="10">
        <f t="shared" si="0"/>
        <v>0</v>
      </c>
      <c r="F16" s="11"/>
      <c r="G16" s="8">
        <v>7</v>
      </c>
      <c r="H16" s="9" t="s">
        <v>10</v>
      </c>
      <c r="I16" s="10"/>
      <c r="J16" s="10"/>
      <c r="K16" s="10">
        <f t="shared" si="1"/>
        <v>0</v>
      </c>
    </row>
    <row r="17" spans="1:11" ht="15">
      <c r="A17" s="8">
        <v>8</v>
      </c>
      <c r="B17" s="9" t="s">
        <v>11</v>
      </c>
      <c r="C17" s="10"/>
      <c r="D17" s="10"/>
      <c r="E17" s="10">
        <f t="shared" si="0"/>
        <v>0</v>
      </c>
      <c r="F17" s="11"/>
      <c r="G17" s="8">
        <v>8</v>
      </c>
      <c r="H17" s="9" t="s">
        <v>11</v>
      </c>
      <c r="I17" s="10"/>
      <c r="J17" s="10"/>
      <c r="K17" s="10">
        <f t="shared" si="1"/>
        <v>0</v>
      </c>
    </row>
    <row r="18" spans="1:11" ht="15">
      <c r="A18" s="8">
        <v>9</v>
      </c>
      <c r="B18" s="9" t="s">
        <v>12</v>
      </c>
      <c r="C18" s="10"/>
      <c r="D18" s="10"/>
      <c r="E18" s="10">
        <f t="shared" si="0"/>
        <v>0</v>
      </c>
      <c r="F18" s="11"/>
      <c r="G18" s="8">
        <v>9</v>
      </c>
      <c r="H18" s="9" t="s">
        <v>12</v>
      </c>
      <c r="I18" s="10"/>
      <c r="J18" s="10"/>
      <c r="K18" s="10">
        <f t="shared" si="1"/>
        <v>0</v>
      </c>
    </row>
    <row r="19" spans="1:11" ht="15">
      <c r="A19" s="8">
        <v>10</v>
      </c>
      <c r="B19" s="9" t="s">
        <v>13</v>
      </c>
      <c r="C19" s="10"/>
      <c r="D19" s="10"/>
      <c r="E19" s="10">
        <f t="shared" si="0"/>
        <v>0</v>
      </c>
      <c r="F19" s="11"/>
      <c r="G19" s="8">
        <v>10</v>
      </c>
      <c r="H19" s="9" t="s">
        <v>13</v>
      </c>
      <c r="I19" s="10"/>
      <c r="J19" s="10"/>
      <c r="K19" s="10">
        <f t="shared" si="1"/>
        <v>0</v>
      </c>
    </row>
    <row r="20" spans="1:11" ht="15">
      <c r="A20" s="8">
        <v>11</v>
      </c>
      <c r="B20" s="9" t="s">
        <v>14</v>
      </c>
      <c r="C20" s="10"/>
      <c r="D20" s="10"/>
      <c r="E20" s="10">
        <f t="shared" si="0"/>
        <v>0</v>
      </c>
      <c r="F20" s="11"/>
      <c r="G20" s="8">
        <v>11</v>
      </c>
      <c r="H20" s="9" t="s">
        <v>14</v>
      </c>
      <c r="I20" s="10"/>
      <c r="J20" s="10"/>
      <c r="K20" s="10">
        <f t="shared" si="1"/>
        <v>0</v>
      </c>
    </row>
    <row r="21" spans="1:11" ht="15">
      <c r="A21" s="8">
        <v>12</v>
      </c>
      <c r="B21" s="9" t="s">
        <v>15</v>
      </c>
      <c r="C21" s="10"/>
      <c r="D21" s="10"/>
      <c r="E21" s="10">
        <f t="shared" si="0"/>
        <v>0</v>
      </c>
      <c r="F21" s="11"/>
      <c r="G21" s="8">
        <v>12</v>
      </c>
      <c r="H21" s="9" t="s">
        <v>15</v>
      </c>
      <c r="I21" s="10"/>
      <c r="J21" s="10"/>
      <c r="K21" s="10">
        <f t="shared" si="1"/>
        <v>0</v>
      </c>
    </row>
    <row r="22" spans="1:11" ht="15">
      <c r="A22" s="8">
        <v>13</v>
      </c>
      <c r="B22" s="9" t="s">
        <v>25</v>
      </c>
      <c r="C22" s="10"/>
      <c r="D22" s="10"/>
      <c r="E22" s="10">
        <f t="shared" si="0"/>
        <v>0</v>
      </c>
      <c r="F22" s="11"/>
      <c r="G22" s="8">
        <v>13</v>
      </c>
      <c r="H22" s="9" t="s">
        <v>25</v>
      </c>
      <c r="I22" s="10"/>
      <c r="J22" s="10"/>
      <c r="K22" s="10">
        <f t="shared" si="1"/>
        <v>0</v>
      </c>
    </row>
    <row r="23" spans="1:11" ht="15">
      <c r="A23" s="8">
        <v>14</v>
      </c>
      <c r="B23" s="9" t="s">
        <v>16</v>
      </c>
      <c r="C23" s="10"/>
      <c r="D23" s="10"/>
      <c r="E23" s="10">
        <f t="shared" si="0"/>
        <v>0</v>
      </c>
      <c r="F23" s="11"/>
      <c r="G23" s="8">
        <v>14</v>
      </c>
      <c r="H23" s="9" t="s">
        <v>16</v>
      </c>
      <c r="I23" s="10"/>
      <c r="J23" s="10"/>
      <c r="K23" s="10">
        <f t="shared" si="1"/>
        <v>0</v>
      </c>
    </row>
    <row r="24" spans="1:11" ht="15">
      <c r="A24" s="8">
        <v>15</v>
      </c>
      <c r="B24" s="9" t="s">
        <v>17</v>
      </c>
      <c r="C24" s="10"/>
      <c r="D24" s="10"/>
      <c r="E24" s="10">
        <f t="shared" si="0"/>
        <v>0</v>
      </c>
      <c r="F24" s="11"/>
      <c r="G24" s="8">
        <v>15</v>
      </c>
      <c r="H24" s="9" t="s">
        <v>17</v>
      </c>
      <c r="I24" s="10"/>
      <c r="J24" s="10"/>
      <c r="K24" s="10">
        <f t="shared" si="1"/>
        <v>0</v>
      </c>
    </row>
    <row r="25" spans="1:11" ht="15">
      <c r="A25" s="8">
        <v>16</v>
      </c>
      <c r="B25" s="9" t="s">
        <v>24</v>
      </c>
      <c r="C25" s="10"/>
      <c r="D25" s="10"/>
      <c r="E25" s="10">
        <f t="shared" si="0"/>
        <v>0</v>
      </c>
      <c r="F25" s="11"/>
      <c r="G25" s="8">
        <v>16</v>
      </c>
      <c r="H25" s="9" t="s">
        <v>24</v>
      </c>
      <c r="I25" s="10"/>
      <c r="J25" s="10"/>
      <c r="K25" s="10">
        <f t="shared" si="1"/>
        <v>0</v>
      </c>
    </row>
    <row r="26" spans="1:11" ht="15">
      <c r="A26" s="8">
        <v>17</v>
      </c>
      <c r="B26" s="9" t="s">
        <v>18</v>
      </c>
      <c r="C26" s="10"/>
      <c r="D26" s="10"/>
      <c r="E26" s="10">
        <f t="shared" si="0"/>
        <v>0</v>
      </c>
      <c r="F26" s="11"/>
      <c r="G26" s="8">
        <v>17</v>
      </c>
      <c r="H26" s="9" t="s">
        <v>18</v>
      </c>
      <c r="I26" s="10"/>
      <c r="J26" s="10"/>
      <c r="K26" s="10">
        <f t="shared" si="1"/>
        <v>0</v>
      </c>
    </row>
    <row r="27" spans="1:11" ht="15">
      <c r="A27" s="8">
        <v>18</v>
      </c>
      <c r="B27" s="9" t="s">
        <v>19</v>
      </c>
      <c r="C27" s="10"/>
      <c r="D27" s="10"/>
      <c r="E27" s="10">
        <f t="shared" si="0"/>
        <v>0</v>
      </c>
      <c r="F27" s="11"/>
      <c r="G27" s="8">
        <v>18</v>
      </c>
      <c r="H27" s="9" t="s">
        <v>19</v>
      </c>
      <c r="I27" s="10"/>
      <c r="J27" s="10"/>
      <c r="K27" s="10">
        <f t="shared" si="1"/>
        <v>0</v>
      </c>
    </row>
    <row r="28" spans="1:11" ht="15">
      <c r="A28" s="8">
        <v>19</v>
      </c>
      <c r="B28" s="9" t="s">
        <v>20</v>
      </c>
      <c r="C28" s="10"/>
      <c r="D28" s="10"/>
      <c r="E28" s="10">
        <f t="shared" si="0"/>
        <v>0</v>
      </c>
      <c r="F28" s="11"/>
      <c r="G28" s="8">
        <v>19</v>
      </c>
      <c r="H28" s="9" t="s">
        <v>20</v>
      </c>
      <c r="I28" s="10"/>
      <c r="J28" s="10"/>
      <c r="K28" s="10">
        <f t="shared" si="1"/>
        <v>0</v>
      </c>
    </row>
    <row r="29" spans="1:11" ht="15">
      <c r="A29" s="8">
        <v>20</v>
      </c>
      <c r="B29" s="9" t="s">
        <v>21</v>
      </c>
      <c r="C29" s="10"/>
      <c r="D29" s="10"/>
      <c r="E29" s="10">
        <f t="shared" si="0"/>
        <v>0</v>
      </c>
      <c r="F29" s="11"/>
      <c r="G29" s="8">
        <v>20</v>
      </c>
      <c r="H29" s="9" t="s">
        <v>21</v>
      </c>
      <c r="I29" s="10"/>
      <c r="J29" s="10"/>
      <c r="K29" s="10">
        <f t="shared" si="1"/>
        <v>0</v>
      </c>
    </row>
    <row r="30" spans="1:11" ht="15">
      <c r="A30" s="8">
        <v>21</v>
      </c>
      <c r="B30" s="9" t="s">
        <v>22</v>
      </c>
      <c r="C30" s="10"/>
      <c r="D30" s="10"/>
      <c r="E30" s="10">
        <f t="shared" si="0"/>
        <v>0</v>
      </c>
      <c r="F30" s="11"/>
      <c r="G30" s="8">
        <v>21</v>
      </c>
      <c r="H30" s="9" t="s">
        <v>22</v>
      </c>
      <c r="I30" s="10"/>
      <c r="J30" s="10"/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3">
      <selection activeCell="H5" sqref="H5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37</v>
      </c>
      <c r="C3" s="16"/>
      <c r="D3" s="16"/>
      <c r="E3" s="16"/>
      <c r="F3" s="17"/>
      <c r="G3" s="18"/>
      <c r="H3" s="15" t="s">
        <v>37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>
        <f>SUM(April:June!C10)</f>
        <v>25</v>
      </c>
      <c r="D10" s="10">
        <f>SUM(April:June!D10)</f>
        <v>63</v>
      </c>
      <c r="E10" s="10">
        <f>SUM(C10:D10)</f>
        <v>88</v>
      </c>
      <c r="F10" s="11"/>
      <c r="G10" s="8">
        <v>1</v>
      </c>
      <c r="H10" s="9" t="s">
        <v>5</v>
      </c>
      <c r="I10" s="10">
        <f>SUM(April:June!I10)</f>
        <v>1</v>
      </c>
      <c r="J10" s="10">
        <f>SUM(April:June!J10)</f>
        <v>3</v>
      </c>
      <c r="K10" s="10">
        <f>SUM(I10:J10)</f>
        <v>4</v>
      </c>
    </row>
    <row r="11" spans="1:11" ht="15">
      <c r="A11" s="8">
        <v>2</v>
      </c>
      <c r="B11" s="9" t="s">
        <v>6</v>
      </c>
      <c r="C11" s="10">
        <f>SUM(April:June!C11)</f>
        <v>296</v>
      </c>
      <c r="D11" s="10">
        <f>SUM(April:June!D11)</f>
        <v>710</v>
      </c>
      <c r="E11" s="10">
        <f aca="true" t="shared" si="0" ref="E11:E30">SUM(C11:D11)</f>
        <v>1006</v>
      </c>
      <c r="F11" s="11"/>
      <c r="G11" s="8">
        <v>2</v>
      </c>
      <c r="H11" s="9" t="s">
        <v>6</v>
      </c>
      <c r="I11" s="10">
        <f>SUM(April:June!I11)</f>
        <v>23</v>
      </c>
      <c r="J11" s="10">
        <f>SUM(April:June!J11)</f>
        <v>14</v>
      </c>
      <c r="K11" s="10">
        <f aca="true" t="shared" si="1" ref="K11:K30">SUM(I11:J11)</f>
        <v>37</v>
      </c>
    </row>
    <row r="12" spans="1:11" ht="15">
      <c r="A12" s="8">
        <v>3</v>
      </c>
      <c r="B12" s="9" t="s">
        <v>23</v>
      </c>
      <c r="C12" s="10">
        <f>SUM(April:June!C12)</f>
        <v>20</v>
      </c>
      <c r="D12" s="10">
        <f>SUM(April:June!D12)</f>
        <v>38</v>
      </c>
      <c r="E12" s="10">
        <f t="shared" si="0"/>
        <v>58</v>
      </c>
      <c r="F12" s="11"/>
      <c r="G12" s="8">
        <v>3</v>
      </c>
      <c r="H12" s="9" t="s">
        <v>23</v>
      </c>
      <c r="I12" s="10">
        <f>SUM(April:June!I12)</f>
        <v>1</v>
      </c>
      <c r="J12" s="10">
        <f>SUM(April:June!J12)</f>
        <v>3</v>
      </c>
      <c r="K12" s="10">
        <f t="shared" si="1"/>
        <v>4</v>
      </c>
    </row>
    <row r="13" spans="1:11" ht="15">
      <c r="A13" s="8">
        <v>4</v>
      </c>
      <c r="B13" s="9" t="s">
        <v>7</v>
      </c>
      <c r="C13" s="10">
        <f>SUM(April:June!C13)</f>
        <v>9</v>
      </c>
      <c r="D13" s="10">
        <f>SUM(April:June!D13)</f>
        <v>30</v>
      </c>
      <c r="E13" s="10">
        <f t="shared" si="0"/>
        <v>39</v>
      </c>
      <c r="F13" s="11"/>
      <c r="G13" s="8">
        <v>4</v>
      </c>
      <c r="H13" s="9" t="s">
        <v>7</v>
      </c>
      <c r="I13" s="10">
        <f>SUM(April:June!I13)</f>
        <v>0</v>
      </c>
      <c r="J13" s="10">
        <f>SUM(April:June!J13)</f>
        <v>0</v>
      </c>
      <c r="K13" s="10">
        <f t="shared" si="1"/>
        <v>0</v>
      </c>
    </row>
    <row r="14" spans="1:11" ht="15">
      <c r="A14" s="8">
        <v>5</v>
      </c>
      <c r="B14" s="9" t="s">
        <v>8</v>
      </c>
      <c r="C14" s="10">
        <f>SUM(April:June!C14)</f>
        <v>0</v>
      </c>
      <c r="D14" s="10">
        <f>SUM(April:June!D14)</f>
        <v>8</v>
      </c>
      <c r="E14" s="10">
        <f t="shared" si="0"/>
        <v>8</v>
      </c>
      <c r="F14" s="11"/>
      <c r="G14" s="8">
        <v>5</v>
      </c>
      <c r="H14" s="9" t="s">
        <v>8</v>
      </c>
      <c r="I14" s="10">
        <f>SUM(April:June!I14)</f>
        <v>0</v>
      </c>
      <c r="J14" s="10">
        <f>SUM(April:June!J14)</f>
        <v>0</v>
      </c>
      <c r="K14" s="10">
        <f t="shared" si="1"/>
        <v>0</v>
      </c>
    </row>
    <row r="15" spans="1:11" ht="15">
      <c r="A15" s="8">
        <v>6</v>
      </c>
      <c r="B15" s="9" t="s">
        <v>9</v>
      </c>
      <c r="C15" s="10">
        <f>SUM(April:June!C15)</f>
        <v>14</v>
      </c>
      <c r="D15" s="10">
        <f>SUM(April:June!D15)</f>
        <v>23</v>
      </c>
      <c r="E15" s="10">
        <f t="shared" si="0"/>
        <v>37</v>
      </c>
      <c r="F15" s="11"/>
      <c r="G15" s="8">
        <v>6</v>
      </c>
      <c r="H15" s="9" t="s">
        <v>9</v>
      </c>
      <c r="I15" s="10">
        <f>SUM(April:June!I15)</f>
        <v>1</v>
      </c>
      <c r="J15" s="10">
        <f>SUM(April:June!J15)</f>
        <v>2</v>
      </c>
      <c r="K15" s="10">
        <f t="shared" si="1"/>
        <v>3</v>
      </c>
    </row>
    <row r="16" spans="1:11" ht="15">
      <c r="A16" s="8">
        <v>7</v>
      </c>
      <c r="B16" s="9" t="s">
        <v>10</v>
      </c>
      <c r="C16" s="10">
        <f>SUM(April:June!C16)</f>
        <v>0</v>
      </c>
      <c r="D16" s="10">
        <f>SUM(April:June!D16)</f>
        <v>0</v>
      </c>
      <c r="E16" s="10">
        <f t="shared" si="0"/>
        <v>0</v>
      </c>
      <c r="F16" s="11"/>
      <c r="G16" s="8">
        <v>7</v>
      </c>
      <c r="H16" s="9" t="s">
        <v>10</v>
      </c>
      <c r="I16" s="10">
        <f>SUM(April:June!I16)</f>
        <v>0</v>
      </c>
      <c r="J16" s="10">
        <f>SUM(April:June!J16)</f>
        <v>0</v>
      </c>
      <c r="K16" s="10">
        <f t="shared" si="1"/>
        <v>0</v>
      </c>
    </row>
    <row r="17" spans="1:11" ht="15">
      <c r="A17" s="8">
        <v>8</v>
      </c>
      <c r="B17" s="9" t="s">
        <v>11</v>
      </c>
      <c r="C17" s="10">
        <f>SUM(April:June!C17)</f>
        <v>0</v>
      </c>
      <c r="D17" s="10">
        <f>SUM(April:June!D17)</f>
        <v>0</v>
      </c>
      <c r="E17" s="10">
        <f t="shared" si="0"/>
        <v>0</v>
      </c>
      <c r="F17" s="11"/>
      <c r="G17" s="8">
        <v>8</v>
      </c>
      <c r="H17" s="9" t="s">
        <v>11</v>
      </c>
      <c r="I17" s="10">
        <f>SUM(April:June!I17)</f>
        <v>0</v>
      </c>
      <c r="J17" s="10">
        <f>SUM(April:June!J17)</f>
        <v>0</v>
      </c>
      <c r="K17" s="10">
        <f t="shared" si="1"/>
        <v>0</v>
      </c>
    </row>
    <row r="18" spans="1:11" ht="15">
      <c r="A18" s="8">
        <v>9</v>
      </c>
      <c r="B18" s="9" t="s">
        <v>12</v>
      </c>
      <c r="C18" s="10">
        <f>SUM(April:June!C18)</f>
        <v>1</v>
      </c>
      <c r="D18" s="10">
        <f>SUM(April:June!D18)</f>
        <v>2</v>
      </c>
      <c r="E18" s="10">
        <f t="shared" si="0"/>
        <v>3</v>
      </c>
      <c r="F18" s="11"/>
      <c r="G18" s="8">
        <v>9</v>
      </c>
      <c r="H18" s="9" t="s">
        <v>12</v>
      </c>
      <c r="I18" s="10">
        <f>SUM(April:June!I18)</f>
        <v>1</v>
      </c>
      <c r="J18" s="10">
        <f>SUM(April:June!J18)</f>
        <v>2</v>
      </c>
      <c r="K18" s="10">
        <f t="shared" si="1"/>
        <v>3</v>
      </c>
    </row>
    <row r="19" spans="1:11" ht="15">
      <c r="A19" s="8">
        <v>10</v>
      </c>
      <c r="B19" s="9" t="s">
        <v>13</v>
      </c>
      <c r="C19" s="10">
        <f>SUM(April:June!C19)</f>
        <v>0</v>
      </c>
      <c r="D19" s="10">
        <f>SUM(April:June!D19)</f>
        <v>0</v>
      </c>
      <c r="E19" s="10">
        <f t="shared" si="0"/>
        <v>0</v>
      </c>
      <c r="F19" s="11"/>
      <c r="G19" s="8">
        <v>10</v>
      </c>
      <c r="H19" s="9" t="s">
        <v>13</v>
      </c>
      <c r="I19" s="10">
        <f>SUM(April:June!I19)</f>
        <v>0</v>
      </c>
      <c r="J19" s="10">
        <f>SUM(April:June!J19)</f>
        <v>0</v>
      </c>
      <c r="K19" s="10">
        <f t="shared" si="1"/>
        <v>0</v>
      </c>
    </row>
    <row r="20" spans="1:11" ht="15">
      <c r="A20" s="8">
        <v>11</v>
      </c>
      <c r="B20" s="9" t="s">
        <v>14</v>
      </c>
      <c r="C20" s="10">
        <f>SUM(April:June!C20)</f>
        <v>0</v>
      </c>
      <c r="D20" s="10">
        <f>SUM(April:June!D20)</f>
        <v>0</v>
      </c>
      <c r="E20" s="10">
        <f t="shared" si="0"/>
        <v>0</v>
      </c>
      <c r="F20" s="11"/>
      <c r="G20" s="8">
        <v>11</v>
      </c>
      <c r="H20" s="9" t="s">
        <v>14</v>
      </c>
      <c r="I20" s="10">
        <f>SUM(April:June!I20)</f>
        <v>0</v>
      </c>
      <c r="J20" s="10">
        <f>SUM(April:June!J20)</f>
        <v>0</v>
      </c>
      <c r="K20" s="10">
        <f t="shared" si="1"/>
        <v>0</v>
      </c>
    </row>
    <row r="21" spans="1:11" ht="15">
      <c r="A21" s="8">
        <v>12</v>
      </c>
      <c r="B21" s="9" t="s">
        <v>15</v>
      </c>
      <c r="C21" s="10">
        <f>SUM(April:June!C21)</f>
        <v>1</v>
      </c>
      <c r="D21" s="10">
        <f>SUM(April:June!D21)</f>
        <v>0</v>
      </c>
      <c r="E21" s="10">
        <f t="shared" si="0"/>
        <v>1</v>
      </c>
      <c r="F21" s="11"/>
      <c r="G21" s="8">
        <v>12</v>
      </c>
      <c r="H21" s="9" t="s">
        <v>15</v>
      </c>
      <c r="I21" s="10">
        <f>SUM(April:June!I21)</f>
        <v>0</v>
      </c>
      <c r="J21" s="10">
        <f>SUM(April:June!J21)</f>
        <v>0</v>
      </c>
      <c r="K21" s="10">
        <f t="shared" si="1"/>
        <v>0</v>
      </c>
    </row>
    <row r="22" spans="1:11" ht="15">
      <c r="A22" s="8">
        <v>13</v>
      </c>
      <c r="B22" s="9" t="s">
        <v>25</v>
      </c>
      <c r="C22" s="10">
        <f>SUM(April:June!C22)</f>
        <v>1</v>
      </c>
      <c r="D22" s="10">
        <f>SUM(April:June!D22)</f>
        <v>1</v>
      </c>
      <c r="E22" s="10">
        <f t="shared" si="0"/>
        <v>2</v>
      </c>
      <c r="F22" s="11"/>
      <c r="G22" s="8">
        <v>13</v>
      </c>
      <c r="H22" s="9" t="s">
        <v>25</v>
      </c>
      <c r="I22" s="10">
        <f>SUM(April:June!I22)</f>
        <v>0</v>
      </c>
      <c r="J22" s="10">
        <f>SUM(April:June!J22)</f>
        <v>0</v>
      </c>
      <c r="K22" s="10">
        <f t="shared" si="1"/>
        <v>0</v>
      </c>
    </row>
    <row r="23" spans="1:11" ht="15">
      <c r="A23" s="8">
        <v>14</v>
      </c>
      <c r="B23" s="9" t="s">
        <v>16</v>
      </c>
      <c r="C23" s="10">
        <f>SUM(April:June!C23)</f>
        <v>3</v>
      </c>
      <c r="D23" s="10">
        <f>SUM(April:June!D23)</f>
        <v>1</v>
      </c>
      <c r="E23" s="10">
        <f t="shared" si="0"/>
        <v>4</v>
      </c>
      <c r="F23" s="11"/>
      <c r="G23" s="8">
        <v>14</v>
      </c>
      <c r="H23" s="9" t="s">
        <v>16</v>
      </c>
      <c r="I23" s="10">
        <f>SUM(April:June!I23)</f>
        <v>0</v>
      </c>
      <c r="J23" s="10">
        <f>SUM(April:June!J23)</f>
        <v>0</v>
      </c>
      <c r="K23" s="10">
        <f t="shared" si="1"/>
        <v>0</v>
      </c>
    </row>
    <row r="24" spans="1:11" ht="15">
      <c r="A24" s="8">
        <v>15</v>
      </c>
      <c r="B24" s="9" t="s">
        <v>17</v>
      </c>
      <c r="C24" s="10">
        <f>SUM(April:June!C24)</f>
        <v>0</v>
      </c>
      <c r="D24" s="10">
        <f>SUM(April:June!D24)</f>
        <v>0</v>
      </c>
      <c r="E24" s="10">
        <f t="shared" si="0"/>
        <v>0</v>
      </c>
      <c r="F24" s="11"/>
      <c r="G24" s="8">
        <v>15</v>
      </c>
      <c r="H24" s="9" t="s">
        <v>17</v>
      </c>
      <c r="I24" s="10">
        <f>SUM(April:June!I24)</f>
        <v>0</v>
      </c>
      <c r="J24" s="10">
        <f>SUM(April:June!J24)</f>
        <v>0</v>
      </c>
      <c r="K24" s="10">
        <f t="shared" si="1"/>
        <v>0</v>
      </c>
    </row>
    <row r="25" spans="1:11" ht="15">
      <c r="A25" s="8">
        <v>16</v>
      </c>
      <c r="B25" s="9" t="s">
        <v>24</v>
      </c>
      <c r="C25" s="10">
        <f>SUM(April:June!C25)</f>
        <v>1</v>
      </c>
      <c r="D25" s="10">
        <f>SUM(April:June!D25)</f>
        <v>3</v>
      </c>
      <c r="E25" s="10">
        <f t="shared" si="0"/>
        <v>4</v>
      </c>
      <c r="F25" s="11"/>
      <c r="G25" s="8">
        <v>16</v>
      </c>
      <c r="H25" s="9" t="s">
        <v>24</v>
      </c>
      <c r="I25" s="10">
        <f>SUM(April:June!I25)</f>
        <v>0</v>
      </c>
      <c r="J25" s="10">
        <f>SUM(April:June!J25)</f>
        <v>0</v>
      </c>
      <c r="K25" s="10">
        <f t="shared" si="1"/>
        <v>0</v>
      </c>
    </row>
    <row r="26" spans="1:11" ht="15">
      <c r="A26" s="8">
        <v>17</v>
      </c>
      <c r="B26" s="9" t="s">
        <v>18</v>
      </c>
      <c r="C26" s="10">
        <f>SUM(April:June!C26)</f>
        <v>0</v>
      </c>
      <c r="D26" s="10">
        <f>SUM(April:June!D26)</f>
        <v>0</v>
      </c>
      <c r="E26" s="10">
        <f t="shared" si="0"/>
        <v>0</v>
      </c>
      <c r="F26" s="11"/>
      <c r="G26" s="8">
        <v>17</v>
      </c>
      <c r="H26" s="9" t="s">
        <v>18</v>
      </c>
      <c r="I26" s="10">
        <f>SUM(April:June!I26)</f>
        <v>0</v>
      </c>
      <c r="J26" s="10">
        <f>SUM(April:June!J26)</f>
        <v>0</v>
      </c>
      <c r="K26" s="10">
        <f t="shared" si="1"/>
        <v>0</v>
      </c>
    </row>
    <row r="27" spans="1:11" ht="15">
      <c r="A27" s="8">
        <v>18</v>
      </c>
      <c r="B27" s="9" t="s">
        <v>19</v>
      </c>
      <c r="C27" s="10">
        <f>SUM(April:June!C27)</f>
        <v>1</v>
      </c>
      <c r="D27" s="10">
        <f>SUM(April:June!D27)</f>
        <v>2</v>
      </c>
      <c r="E27" s="10">
        <f t="shared" si="0"/>
        <v>3</v>
      </c>
      <c r="F27" s="11"/>
      <c r="G27" s="8">
        <v>18</v>
      </c>
      <c r="H27" s="9" t="s">
        <v>19</v>
      </c>
      <c r="I27" s="10">
        <f>SUM(April:June!I27)</f>
        <v>0</v>
      </c>
      <c r="J27" s="10">
        <f>SUM(April:June!J27)</f>
        <v>0</v>
      </c>
      <c r="K27" s="10">
        <f t="shared" si="1"/>
        <v>0</v>
      </c>
    </row>
    <row r="28" spans="1:11" ht="15">
      <c r="A28" s="8">
        <v>19</v>
      </c>
      <c r="B28" s="9" t="s">
        <v>20</v>
      </c>
      <c r="C28" s="10">
        <f>SUM(April:June!C28)</f>
        <v>17</v>
      </c>
      <c r="D28" s="10">
        <f>SUM(April:June!D28)</f>
        <v>41</v>
      </c>
      <c r="E28" s="10">
        <f t="shared" si="0"/>
        <v>58</v>
      </c>
      <c r="F28" s="11"/>
      <c r="G28" s="8">
        <v>19</v>
      </c>
      <c r="H28" s="9" t="s">
        <v>20</v>
      </c>
      <c r="I28" s="10">
        <f>SUM(April:June!I28)</f>
        <v>0</v>
      </c>
      <c r="J28" s="10">
        <f>SUM(April:June!J28)</f>
        <v>0</v>
      </c>
      <c r="K28" s="10">
        <f t="shared" si="1"/>
        <v>0</v>
      </c>
    </row>
    <row r="29" spans="1:11" ht="15">
      <c r="A29" s="8">
        <v>20</v>
      </c>
      <c r="B29" s="9" t="s">
        <v>21</v>
      </c>
      <c r="C29" s="10">
        <f>SUM(April:June!C29)</f>
        <v>0</v>
      </c>
      <c r="D29" s="10">
        <f>SUM(April:June!D29)</f>
        <v>24</v>
      </c>
      <c r="E29" s="10">
        <f t="shared" si="0"/>
        <v>24</v>
      </c>
      <c r="F29" s="11"/>
      <c r="G29" s="8">
        <v>20</v>
      </c>
      <c r="H29" s="9" t="s">
        <v>21</v>
      </c>
      <c r="I29" s="10">
        <f>SUM(April:June!I29)</f>
        <v>0</v>
      </c>
      <c r="J29" s="10">
        <f>SUM(April:June!J29)</f>
        <v>0</v>
      </c>
      <c r="K29" s="10">
        <f t="shared" si="1"/>
        <v>0</v>
      </c>
    </row>
    <row r="30" spans="1:11" ht="15">
      <c r="A30" s="8">
        <v>21</v>
      </c>
      <c r="B30" s="9" t="s">
        <v>22</v>
      </c>
      <c r="C30" s="10">
        <f>SUM(April:June!C30)</f>
        <v>0</v>
      </c>
      <c r="D30" s="10">
        <f>SUM(April:June!D30)</f>
        <v>4</v>
      </c>
      <c r="E30" s="10">
        <f t="shared" si="0"/>
        <v>4</v>
      </c>
      <c r="F30" s="11"/>
      <c r="G30" s="8">
        <v>21</v>
      </c>
      <c r="H30" s="9" t="s">
        <v>22</v>
      </c>
      <c r="I30" s="10">
        <f>SUM(April:June!I30)</f>
        <v>0</v>
      </c>
      <c r="J30" s="10">
        <f>SUM(April:June!J30)</f>
        <v>0</v>
      </c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5">
      <selection activeCell="E11" sqref="E11"/>
    </sheetView>
  </sheetViews>
  <sheetFormatPr defaultColWidth="9.140625" defaultRowHeight="15"/>
  <cols>
    <col min="1" max="1" width="3.57421875" style="0" customWidth="1"/>
    <col min="2" max="2" width="59.140625" style="0" customWidth="1"/>
    <col min="3" max="3" width="9.140625" style="0" customWidth="1"/>
    <col min="4" max="4" width="7.57421875" style="0" customWidth="1"/>
    <col min="5" max="5" width="7.7109375" style="0" customWidth="1"/>
    <col min="6" max="6" width="1.8515625" style="0" customWidth="1"/>
    <col min="7" max="7" width="4.57421875" style="0" customWidth="1"/>
    <col min="8" max="8" width="59.140625" style="0" customWidth="1"/>
    <col min="9" max="9" width="6.8515625" style="0" customWidth="1"/>
    <col min="10" max="10" width="7.7109375" style="0" customWidth="1"/>
    <col min="11" max="11" width="6.8515625" style="0" customWidth="1"/>
  </cols>
  <sheetData>
    <row r="1" spans="1:11" ht="19.5">
      <c r="A1" s="1"/>
      <c r="B1" s="14" t="s">
        <v>26</v>
      </c>
      <c r="C1" s="16"/>
      <c r="D1" s="16"/>
      <c r="E1" s="16"/>
      <c r="F1" s="17"/>
      <c r="G1" s="18"/>
      <c r="H1" s="14" t="s">
        <v>26</v>
      </c>
      <c r="I1" s="16"/>
      <c r="J1" s="3"/>
      <c r="K1" s="3"/>
    </row>
    <row r="2" spans="1:11" ht="15.75">
      <c r="A2" s="1"/>
      <c r="B2" s="12" t="s">
        <v>27</v>
      </c>
      <c r="C2" s="16"/>
      <c r="D2" s="16"/>
      <c r="E2" s="16"/>
      <c r="F2" s="19"/>
      <c r="G2" s="18"/>
      <c r="H2" s="12" t="s">
        <v>27</v>
      </c>
      <c r="I2" s="16"/>
      <c r="J2" s="3"/>
      <c r="K2" s="3"/>
    </row>
    <row r="3" spans="1:11" ht="15.75">
      <c r="A3" s="1"/>
      <c r="B3" s="15" t="s">
        <v>38</v>
      </c>
      <c r="C3" s="16"/>
      <c r="D3" s="16"/>
      <c r="E3" s="16"/>
      <c r="F3" s="17"/>
      <c r="G3" s="18"/>
      <c r="H3" s="15" t="s">
        <v>38</v>
      </c>
      <c r="I3" s="16"/>
      <c r="J3" s="3"/>
      <c r="K3" s="3"/>
    </row>
    <row r="4" spans="1:11" ht="15.75">
      <c r="A4" s="1"/>
      <c r="B4" s="2"/>
      <c r="C4" s="3"/>
      <c r="D4" s="3"/>
      <c r="E4" s="3"/>
      <c r="F4" s="11"/>
      <c r="G4" s="1"/>
      <c r="H4" s="2"/>
      <c r="I4" s="3"/>
      <c r="J4" s="3"/>
      <c r="K4" s="3"/>
    </row>
    <row r="5" spans="1:11" ht="15.75">
      <c r="A5" s="1"/>
      <c r="B5" s="12" t="s">
        <v>28</v>
      </c>
      <c r="C5" s="3"/>
      <c r="D5" s="3"/>
      <c r="E5" s="3"/>
      <c r="F5" s="11"/>
      <c r="G5" s="1"/>
      <c r="H5" s="12" t="s">
        <v>48</v>
      </c>
      <c r="I5" s="3"/>
      <c r="J5" s="3"/>
      <c r="K5" s="3"/>
    </row>
    <row r="6" spans="1:11" ht="15.75">
      <c r="A6" s="1"/>
      <c r="B6" s="1"/>
      <c r="C6" s="3"/>
      <c r="D6" s="3"/>
      <c r="E6" s="3"/>
      <c r="F6" s="11"/>
      <c r="G6" s="1"/>
      <c r="H6" s="1"/>
      <c r="I6" s="3"/>
      <c r="J6" s="3"/>
      <c r="K6" s="3"/>
    </row>
    <row r="7" spans="1:11" ht="15">
      <c r="A7" s="13" t="s">
        <v>30</v>
      </c>
      <c r="B7" s="4"/>
      <c r="C7" s="5"/>
      <c r="D7" s="5"/>
      <c r="E7" s="5"/>
      <c r="F7" s="11"/>
      <c r="G7" s="13" t="s">
        <v>30</v>
      </c>
      <c r="H7" s="4"/>
      <c r="I7" s="5"/>
      <c r="J7" s="5"/>
      <c r="K7" s="5"/>
    </row>
    <row r="8" spans="1:11" ht="15">
      <c r="A8" s="4"/>
      <c r="B8" s="4"/>
      <c r="C8" s="5"/>
      <c r="D8" s="5"/>
      <c r="E8" s="5"/>
      <c r="F8" s="11"/>
      <c r="G8" s="4"/>
      <c r="H8" s="4"/>
      <c r="I8" s="5"/>
      <c r="J8" s="5"/>
      <c r="K8" s="5"/>
    </row>
    <row r="9" spans="1:11" ht="15">
      <c r="A9" s="6" t="s">
        <v>0</v>
      </c>
      <c r="B9" s="6" t="s">
        <v>1</v>
      </c>
      <c r="C9" s="7" t="s">
        <v>2</v>
      </c>
      <c r="D9" s="7" t="s">
        <v>3</v>
      </c>
      <c r="E9" s="7" t="s">
        <v>4</v>
      </c>
      <c r="F9" s="11"/>
      <c r="G9" s="6" t="s">
        <v>0</v>
      </c>
      <c r="H9" s="6" t="s">
        <v>1</v>
      </c>
      <c r="I9" s="7" t="s">
        <v>2</v>
      </c>
      <c r="J9" s="7" t="s">
        <v>3</v>
      </c>
      <c r="K9" s="7" t="s">
        <v>4</v>
      </c>
    </row>
    <row r="10" spans="1:11" ht="15">
      <c r="A10" s="8">
        <v>1</v>
      </c>
      <c r="B10" s="9" t="s">
        <v>5</v>
      </c>
      <c r="C10" s="10">
        <f>SUM('1st Quater:June'!C10)</f>
        <v>52</v>
      </c>
      <c r="D10" s="10">
        <f>SUM('1st Quater:June'!D10)</f>
        <v>162</v>
      </c>
      <c r="E10" s="10">
        <f>SUM(C10:D10)</f>
        <v>214</v>
      </c>
      <c r="F10" s="11"/>
      <c r="G10" s="8">
        <v>1</v>
      </c>
      <c r="H10" s="9" t="s">
        <v>5</v>
      </c>
      <c r="I10" s="10">
        <f>SUM('1st Quater:June'!I10)</f>
        <v>6</v>
      </c>
      <c r="J10" s="10">
        <f>SUM('1st Quater:June'!J10)</f>
        <v>5</v>
      </c>
      <c r="K10" s="10">
        <f>SUM(I10:J10)</f>
        <v>11</v>
      </c>
    </row>
    <row r="11" spans="1:11" ht="15">
      <c r="A11" s="8">
        <v>2</v>
      </c>
      <c r="B11" s="9" t="s">
        <v>6</v>
      </c>
      <c r="C11" s="10">
        <f>SUM('1st Quater:June'!C11)</f>
        <v>741</v>
      </c>
      <c r="D11" s="10">
        <f>SUM('1st Quater:June'!D11)</f>
        <v>1813</v>
      </c>
      <c r="E11" s="10">
        <f aca="true" t="shared" si="0" ref="E11:E30">SUM(C11:D11)</f>
        <v>2554</v>
      </c>
      <c r="F11" s="11"/>
      <c r="G11" s="8">
        <v>2</v>
      </c>
      <c r="H11" s="9" t="s">
        <v>6</v>
      </c>
      <c r="I11" s="10">
        <f>SUM('1st Quater:June'!I11)</f>
        <v>59</v>
      </c>
      <c r="J11" s="10">
        <f>SUM('1st Quater:June'!J11)</f>
        <v>34</v>
      </c>
      <c r="K11" s="10">
        <f aca="true" t="shared" si="1" ref="K11:K30">SUM(I11:J11)</f>
        <v>93</v>
      </c>
    </row>
    <row r="12" spans="1:11" ht="15">
      <c r="A12" s="8">
        <v>3</v>
      </c>
      <c r="B12" s="9" t="s">
        <v>23</v>
      </c>
      <c r="C12" s="10">
        <f>SUM('1st Quater:June'!C12)</f>
        <v>43</v>
      </c>
      <c r="D12" s="10">
        <f>SUM('1st Quater:June'!D12)</f>
        <v>101</v>
      </c>
      <c r="E12" s="10">
        <f t="shared" si="0"/>
        <v>144</v>
      </c>
      <c r="F12" s="11"/>
      <c r="G12" s="8">
        <v>3</v>
      </c>
      <c r="H12" s="9" t="s">
        <v>23</v>
      </c>
      <c r="I12" s="10">
        <f>SUM('1st Quater:June'!I12)</f>
        <v>7</v>
      </c>
      <c r="J12" s="10">
        <f>SUM('1st Quater:June'!J12)</f>
        <v>5</v>
      </c>
      <c r="K12" s="10">
        <f t="shared" si="1"/>
        <v>12</v>
      </c>
    </row>
    <row r="13" spans="1:11" ht="15">
      <c r="A13" s="8">
        <v>4</v>
      </c>
      <c r="B13" s="9" t="s">
        <v>7</v>
      </c>
      <c r="C13" s="10">
        <f>SUM('1st Quater:June'!C13)</f>
        <v>26</v>
      </c>
      <c r="D13" s="10">
        <f>SUM('1st Quater:June'!D13)</f>
        <v>79</v>
      </c>
      <c r="E13" s="10">
        <f t="shared" si="0"/>
        <v>105</v>
      </c>
      <c r="F13" s="11"/>
      <c r="G13" s="8">
        <v>4</v>
      </c>
      <c r="H13" s="9" t="s">
        <v>7</v>
      </c>
      <c r="I13" s="10">
        <f>SUM('1st Quater:June'!I13)</f>
        <v>0</v>
      </c>
      <c r="J13" s="10">
        <f>SUM('1st Quater:June'!J13)</f>
        <v>0</v>
      </c>
      <c r="K13" s="10">
        <f t="shared" si="1"/>
        <v>0</v>
      </c>
    </row>
    <row r="14" spans="1:11" ht="15">
      <c r="A14" s="8">
        <v>5</v>
      </c>
      <c r="B14" s="9" t="s">
        <v>8</v>
      </c>
      <c r="C14" s="10">
        <f>SUM('1st Quater:June'!C14)</f>
        <v>1</v>
      </c>
      <c r="D14" s="10">
        <f>SUM('1st Quater:June'!D14)</f>
        <v>16</v>
      </c>
      <c r="E14" s="10">
        <f t="shared" si="0"/>
        <v>17</v>
      </c>
      <c r="F14" s="11"/>
      <c r="G14" s="8">
        <v>5</v>
      </c>
      <c r="H14" s="9" t="s">
        <v>8</v>
      </c>
      <c r="I14" s="10">
        <f>SUM('1st Quater:June'!I14)</f>
        <v>0</v>
      </c>
      <c r="J14" s="10">
        <f>SUM('1st Quater:June'!J14)</f>
        <v>0</v>
      </c>
      <c r="K14" s="10">
        <f t="shared" si="1"/>
        <v>0</v>
      </c>
    </row>
    <row r="15" spans="1:11" ht="15">
      <c r="A15" s="8">
        <v>6</v>
      </c>
      <c r="B15" s="9" t="s">
        <v>9</v>
      </c>
      <c r="C15" s="10">
        <f>SUM('1st Quater:June'!C15)</f>
        <v>28</v>
      </c>
      <c r="D15" s="10">
        <f>SUM('1st Quater:June'!D15)</f>
        <v>61</v>
      </c>
      <c r="E15" s="10">
        <f t="shared" si="0"/>
        <v>89</v>
      </c>
      <c r="F15" s="11"/>
      <c r="G15" s="8">
        <v>6</v>
      </c>
      <c r="H15" s="9" t="s">
        <v>9</v>
      </c>
      <c r="I15" s="10">
        <f>SUM('1st Quater:June'!I15)</f>
        <v>3</v>
      </c>
      <c r="J15" s="10">
        <f>SUM('1st Quater:June'!J15)</f>
        <v>3</v>
      </c>
      <c r="K15" s="10">
        <f t="shared" si="1"/>
        <v>6</v>
      </c>
    </row>
    <row r="16" spans="1:11" ht="15">
      <c r="A16" s="8">
        <v>7</v>
      </c>
      <c r="B16" s="9" t="s">
        <v>10</v>
      </c>
      <c r="C16" s="10">
        <f>SUM('1st Quater:June'!C16)</f>
        <v>0</v>
      </c>
      <c r="D16" s="10">
        <f>SUM('1st Quater:June'!D16)</f>
        <v>1</v>
      </c>
      <c r="E16" s="10">
        <f t="shared" si="0"/>
        <v>1</v>
      </c>
      <c r="F16" s="11"/>
      <c r="G16" s="8">
        <v>7</v>
      </c>
      <c r="H16" s="9" t="s">
        <v>10</v>
      </c>
      <c r="I16" s="10">
        <f>SUM('1st Quater:June'!I16)</f>
        <v>0</v>
      </c>
      <c r="J16" s="10">
        <f>SUM('1st Quater:June'!J16)</f>
        <v>0</v>
      </c>
      <c r="K16" s="10">
        <f t="shared" si="1"/>
        <v>0</v>
      </c>
    </row>
    <row r="17" spans="1:11" ht="15">
      <c r="A17" s="8">
        <v>8</v>
      </c>
      <c r="B17" s="9" t="s">
        <v>11</v>
      </c>
      <c r="C17" s="10">
        <f>SUM('1st Quater:June'!C17)</f>
        <v>0</v>
      </c>
      <c r="D17" s="10">
        <f>SUM('1st Quater:June'!D17)</f>
        <v>0</v>
      </c>
      <c r="E17" s="10">
        <f t="shared" si="0"/>
        <v>0</v>
      </c>
      <c r="F17" s="11"/>
      <c r="G17" s="8">
        <v>8</v>
      </c>
      <c r="H17" s="9" t="s">
        <v>11</v>
      </c>
      <c r="I17" s="10">
        <f>SUM('1st Quater:June'!I17)</f>
        <v>0</v>
      </c>
      <c r="J17" s="10">
        <f>SUM('1st Quater:June'!J17)</f>
        <v>0</v>
      </c>
      <c r="K17" s="10">
        <f t="shared" si="1"/>
        <v>0</v>
      </c>
    </row>
    <row r="18" spans="1:11" ht="15">
      <c r="A18" s="8">
        <v>9</v>
      </c>
      <c r="B18" s="9" t="s">
        <v>12</v>
      </c>
      <c r="C18" s="10">
        <f>SUM('1st Quater:June'!C18)</f>
        <v>1</v>
      </c>
      <c r="D18" s="10">
        <f>SUM('1st Quater:June'!D18)</f>
        <v>4</v>
      </c>
      <c r="E18" s="10">
        <f t="shared" si="0"/>
        <v>5</v>
      </c>
      <c r="F18" s="11"/>
      <c r="G18" s="8">
        <v>9</v>
      </c>
      <c r="H18" s="9" t="s">
        <v>12</v>
      </c>
      <c r="I18" s="10">
        <f>SUM('1st Quater:June'!I18)</f>
        <v>1</v>
      </c>
      <c r="J18" s="10">
        <f>SUM('1st Quater:June'!J18)</f>
        <v>2</v>
      </c>
      <c r="K18" s="10">
        <f t="shared" si="1"/>
        <v>3</v>
      </c>
    </row>
    <row r="19" spans="1:11" ht="15">
      <c r="A19" s="8">
        <v>10</v>
      </c>
      <c r="B19" s="9" t="s">
        <v>13</v>
      </c>
      <c r="C19" s="10">
        <f>SUM('1st Quater:June'!C19)</f>
        <v>0</v>
      </c>
      <c r="D19" s="10">
        <f>SUM('1st Quater:June'!D19)</f>
        <v>1</v>
      </c>
      <c r="E19" s="10">
        <f t="shared" si="0"/>
        <v>1</v>
      </c>
      <c r="F19" s="11"/>
      <c r="G19" s="8">
        <v>10</v>
      </c>
      <c r="H19" s="9" t="s">
        <v>13</v>
      </c>
      <c r="I19" s="10">
        <f>SUM('1st Quater:June'!I19)</f>
        <v>0</v>
      </c>
      <c r="J19" s="10">
        <f>SUM('1st Quater:June'!J19)</f>
        <v>0</v>
      </c>
      <c r="K19" s="10">
        <f t="shared" si="1"/>
        <v>0</v>
      </c>
    </row>
    <row r="20" spans="1:11" ht="15">
      <c r="A20" s="8">
        <v>11</v>
      </c>
      <c r="B20" s="9" t="s">
        <v>14</v>
      </c>
      <c r="C20" s="10">
        <f>SUM('1st Quater:June'!C20)</f>
        <v>0</v>
      </c>
      <c r="D20" s="10">
        <f>SUM('1st Quater:June'!D20)</f>
        <v>0</v>
      </c>
      <c r="E20" s="10">
        <f t="shared" si="0"/>
        <v>0</v>
      </c>
      <c r="F20" s="11"/>
      <c r="G20" s="8">
        <v>11</v>
      </c>
      <c r="H20" s="9" t="s">
        <v>14</v>
      </c>
      <c r="I20" s="10">
        <f>SUM('1st Quater:June'!I20)</f>
        <v>0</v>
      </c>
      <c r="J20" s="10">
        <f>SUM('1st Quater:June'!J20)</f>
        <v>0</v>
      </c>
      <c r="K20" s="10">
        <f t="shared" si="1"/>
        <v>0</v>
      </c>
    </row>
    <row r="21" spans="1:11" ht="15">
      <c r="A21" s="8">
        <v>12</v>
      </c>
      <c r="B21" s="9" t="s">
        <v>15</v>
      </c>
      <c r="C21" s="10">
        <f>SUM('1st Quater:June'!C21)</f>
        <v>1</v>
      </c>
      <c r="D21" s="10">
        <f>SUM('1st Quater:June'!D21)</f>
        <v>2</v>
      </c>
      <c r="E21" s="10">
        <f t="shared" si="0"/>
        <v>3</v>
      </c>
      <c r="F21" s="11"/>
      <c r="G21" s="8">
        <v>12</v>
      </c>
      <c r="H21" s="9" t="s">
        <v>15</v>
      </c>
      <c r="I21" s="10">
        <f>SUM('1st Quater:June'!I21)</f>
        <v>0</v>
      </c>
      <c r="J21" s="10">
        <f>SUM('1st Quater:June'!J21)</f>
        <v>0</v>
      </c>
      <c r="K21" s="10">
        <f t="shared" si="1"/>
        <v>0</v>
      </c>
    </row>
    <row r="22" spans="1:11" ht="15">
      <c r="A22" s="8">
        <v>13</v>
      </c>
      <c r="B22" s="9" t="s">
        <v>25</v>
      </c>
      <c r="C22" s="10">
        <f>SUM('1st Quater:June'!C22)</f>
        <v>2</v>
      </c>
      <c r="D22" s="10">
        <f>SUM('1st Quater:June'!D22)</f>
        <v>3</v>
      </c>
      <c r="E22" s="10">
        <f t="shared" si="0"/>
        <v>5</v>
      </c>
      <c r="F22" s="11"/>
      <c r="G22" s="8">
        <v>13</v>
      </c>
      <c r="H22" s="9" t="s">
        <v>25</v>
      </c>
      <c r="I22" s="10">
        <f>SUM('1st Quater:June'!I22)</f>
        <v>0</v>
      </c>
      <c r="J22" s="10">
        <f>SUM('1st Quater:June'!J22)</f>
        <v>0</v>
      </c>
      <c r="K22" s="10">
        <f t="shared" si="1"/>
        <v>0</v>
      </c>
    </row>
    <row r="23" spans="1:11" ht="15">
      <c r="A23" s="8">
        <v>14</v>
      </c>
      <c r="B23" s="9" t="s">
        <v>16</v>
      </c>
      <c r="C23" s="10">
        <f>SUM('1st Quater:June'!C23)</f>
        <v>3</v>
      </c>
      <c r="D23" s="10">
        <f>SUM('1st Quater:June'!D23)</f>
        <v>2</v>
      </c>
      <c r="E23" s="10">
        <f t="shared" si="0"/>
        <v>5</v>
      </c>
      <c r="F23" s="11"/>
      <c r="G23" s="8">
        <v>14</v>
      </c>
      <c r="H23" s="9" t="s">
        <v>16</v>
      </c>
      <c r="I23" s="10">
        <f>SUM('1st Quater:June'!I23)</f>
        <v>0</v>
      </c>
      <c r="J23" s="10">
        <f>SUM('1st Quater:June'!J23)</f>
        <v>0</v>
      </c>
      <c r="K23" s="10">
        <f t="shared" si="1"/>
        <v>0</v>
      </c>
    </row>
    <row r="24" spans="1:11" ht="15">
      <c r="A24" s="8">
        <v>15</v>
      </c>
      <c r="B24" s="9" t="s">
        <v>17</v>
      </c>
      <c r="C24" s="10">
        <f>SUM('1st Quater:June'!C24)</f>
        <v>0</v>
      </c>
      <c r="D24" s="10">
        <f>SUM('1st Quater:June'!D24)</f>
        <v>0</v>
      </c>
      <c r="E24" s="10">
        <f t="shared" si="0"/>
        <v>0</v>
      </c>
      <c r="F24" s="11"/>
      <c r="G24" s="8">
        <v>15</v>
      </c>
      <c r="H24" s="9" t="s">
        <v>17</v>
      </c>
      <c r="I24" s="10">
        <f>SUM('1st Quater:June'!I24)</f>
        <v>0</v>
      </c>
      <c r="J24" s="10">
        <f>SUM('1st Quater:June'!J24)</f>
        <v>0</v>
      </c>
      <c r="K24" s="10">
        <f t="shared" si="1"/>
        <v>0</v>
      </c>
    </row>
    <row r="25" spans="1:11" ht="15">
      <c r="A25" s="8">
        <v>16</v>
      </c>
      <c r="B25" s="9" t="s">
        <v>24</v>
      </c>
      <c r="C25" s="10">
        <f>SUM('1st Quater:June'!C25)</f>
        <v>2</v>
      </c>
      <c r="D25" s="10">
        <f>SUM('1st Quater:June'!D25)</f>
        <v>5</v>
      </c>
      <c r="E25" s="10">
        <f t="shared" si="0"/>
        <v>7</v>
      </c>
      <c r="F25" s="11"/>
      <c r="G25" s="8">
        <v>16</v>
      </c>
      <c r="H25" s="9" t="s">
        <v>24</v>
      </c>
      <c r="I25" s="10">
        <f>SUM('1st Quater:June'!I25)</f>
        <v>0</v>
      </c>
      <c r="J25" s="10">
        <f>SUM('1st Quater:June'!J25)</f>
        <v>0</v>
      </c>
      <c r="K25" s="10">
        <f t="shared" si="1"/>
        <v>0</v>
      </c>
    </row>
    <row r="26" spans="1:11" ht="15">
      <c r="A26" s="8">
        <v>17</v>
      </c>
      <c r="B26" s="9" t="s">
        <v>18</v>
      </c>
      <c r="C26" s="10">
        <f>SUM('1st Quater:June'!C26)</f>
        <v>0</v>
      </c>
      <c r="D26" s="10">
        <f>SUM('1st Quater:June'!D26)</f>
        <v>0</v>
      </c>
      <c r="E26" s="10">
        <f t="shared" si="0"/>
        <v>0</v>
      </c>
      <c r="F26" s="11"/>
      <c r="G26" s="8">
        <v>17</v>
      </c>
      <c r="H26" s="9" t="s">
        <v>18</v>
      </c>
      <c r="I26" s="10">
        <f>SUM('1st Quater:June'!I26)</f>
        <v>0</v>
      </c>
      <c r="J26" s="10">
        <f>SUM('1st Quater:June'!J26)</f>
        <v>0</v>
      </c>
      <c r="K26" s="10">
        <f t="shared" si="1"/>
        <v>0</v>
      </c>
    </row>
    <row r="27" spans="1:11" ht="15">
      <c r="A27" s="8">
        <v>18</v>
      </c>
      <c r="B27" s="9" t="s">
        <v>19</v>
      </c>
      <c r="C27" s="10">
        <f>SUM('1st Quater:June'!C27)</f>
        <v>1</v>
      </c>
      <c r="D27" s="10">
        <f>SUM('1st Quater:June'!D27)</f>
        <v>4</v>
      </c>
      <c r="E27" s="10">
        <f t="shared" si="0"/>
        <v>5</v>
      </c>
      <c r="F27" s="11"/>
      <c r="G27" s="8">
        <v>18</v>
      </c>
      <c r="H27" s="9" t="s">
        <v>19</v>
      </c>
      <c r="I27" s="10">
        <f>SUM('1st Quater:June'!I27)</f>
        <v>0</v>
      </c>
      <c r="J27" s="10">
        <f>SUM('1st Quater:June'!J27)</f>
        <v>0</v>
      </c>
      <c r="K27" s="10">
        <f t="shared" si="1"/>
        <v>0</v>
      </c>
    </row>
    <row r="28" spans="1:11" ht="15">
      <c r="A28" s="8">
        <v>19</v>
      </c>
      <c r="B28" s="9" t="s">
        <v>20</v>
      </c>
      <c r="C28" s="10">
        <f>SUM('1st Quater:June'!C28)</f>
        <v>43</v>
      </c>
      <c r="D28" s="10">
        <f>SUM('1st Quater:June'!D28)</f>
        <v>94</v>
      </c>
      <c r="E28" s="10">
        <f t="shared" si="0"/>
        <v>137</v>
      </c>
      <c r="F28" s="11"/>
      <c r="G28" s="8">
        <v>19</v>
      </c>
      <c r="H28" s="9" t="s">
        <v>20</v>
      </c>
      <c r="I28" s="10">
        <f>SUM('1st Quater:June'!I28)</f>
        <v>0</v>
      </c>
      <c r="J28" s="10">
        <f>SUM('1st Quater:June'!J28)</f>
        <v>0</v>
      </c>
      <c r="K28" s="10">
        <f t="shared" si="1"/>
        <v>0</v>
      </c>
    </row>
    <row r="29" spans="1:11" ht="15">
      <c r="A29" s="8">
        <v>20</v>
      </c>
      <c r="B29" s="9" t="s">
        <v>21</v>
      </c>
      <c r="C29" s="10">
        <f>SUM('1st Quater:June'!C29)</f>
        <v>1</v>
      </c>
      <c r="D29" s="10">
        <f>SUM('1st Quater:June'!D29)</f>
        <v>33</v>
      </c>
      <c r="E29" s="10">
        <f t="shared" si="0"/>
        <v>34</v>
      </c>
      <c r="F29" s="11"/>
      <c r="G29" s="8">
        <v>20</v>
      </c>
      <c r="H29" s="9" t="s">
        <v>21</v>
      </c>
      <c r="I29" s="10">
        <f>SUM('1st Quater:June'!I29)</f>
        <v>0</v>
      </c>
      <c r="J29" s="10">
        <f>SUM('1st Quater:June'!J29)</f>
        <v>0</v>
      </c>
      <c r="K29" s="10">
        <f t="shared" si="1"/>
        <v>0</v>
      </c>
    </row>
    <row r="30" spans="1:11" ht="15">
      <c r="A30" s="8">
        <v>21</v>
      </c>
      <c r="B30" s="9" t="s">
        <v>22</v>
      </c>
      <c r="C30" s="10">
        <f>SUM('1st Quater:June'!C30)</f>
        <v>0</v>
      </c>
      <c r="D30" s="10">
        <f>SUM('1st Quater:June'!D30)</f>
        <v>7</v>
      </c>
      <c r="E30" s="10">
        <f t="shared" si="0"/>
        <v>7</v>
      </c>
      <c r="F30" s="11"/>
      <c r="G30" s="8">
        <v>21</v>
      </c>
      <c r="H30" s="9" t="s">
        <v>22</v>
      </c>
      <c r="I30" s="10">
        <f>SUM('1st Quater:June'!I30)</f>
        <v>0</v>
      </c>
      <c r="J30" s="10">
        <f>SUM('1st Quater:June'!J30)</f>
        <v>0</v>
      </c>
      <c r="K30" s="10">
        <f t="shared" si="1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</dc:creator>
  <cp:keywords/>
  <dc:description/>
  <cp:lastModifiedBy>Lap</cp:lastModifiedBy>
  <cp:lastPrinted>2011-03-10T09:43:46Z</cp:lastPrinted>
  <dcterms:created xsi:type="dcterms:W3CDTF">2011-02-08T07:49:09Z</dcterms:created>
  <dcterms:modified xsi:type="dcterms:W3CDTF">2011-06-06T13:22:54Z</dcterms:modified>
  <cp:category/>
  <cp:version/>
  <cp:contentType/>
  <cp:contentStatus/>
</cp:coreProperties>
</file>